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07" i="1" l="1"/>
</calcChain>
</file>

<file path=xl/sharedStrings.xml><?xml version="1.0" encoding="utf-8"?>
<sst xmlns="http://schemas.openxmlformats.org/spreadsheetml/2006/main" count="217" uniqueCount="146">
  <si>
    <t>Profit and Loss % of Total Income</t>
  </si>
  <si>
    <t>Deeper Signals Inc</t>
  </si>
  <si>
    <t>January, 2023-December, 2025</t>
  </si>
  <si>
    <t>Income</t>
  </si>
  <si>
    <t>5000 Assessment Products - QBO</t>
  </si>
  <si>
    <t>5001 Assessment Products - Stripe/ChargeBee</t>
  </si>
  <si>
    <t>5002 Advisory</t>
  </si>
  <si>
    <t>5003 Client Services</t>
  </si>
  <si>
    <t>5004 Reseller Revenue</t>
  </si>
  <si>
    <t>5110 B2C Products - Stripe/ChargeBee</t>
  </si>
  <si>
    <t>5120 Training</t>
  </si>
  <si>
    <t>Uncollectible</t>
  </si>
  <si>
    <t>Total for Income</t>
  </si>
  <si>
    <t>Cost of Goods Sold</t>
  </si>
  <si>
    <t>Gross Profit</t>
  </si>
  <si>
    <t>Expenses</t>
  </si>
  <si>
    <t>6200 Car &amp; Truck</t>
  </si>
  <si>
    <t>6300 Rent &amp; Lease</t>
  </si>
  <si>
    <t>6301 Executive Housing</t>
  </si>
  <si>
    <t>6302 Rent - Office</t>
  </si>
  <si>
    <t>Total for 6300 Rent &amp; Lease</t>
  </si>
  <si>
    <t>6500 Dues &amp; subscriptions</t>
  </si>
  <si>
    <t>6510 Dues &amp; Subs - Operations</t>
  </si>
  <si>
    <t>6520 Dues &amp; Subs - Sales and Marketing</t>
  </si>
  <si>
    <t>6530 Dues &amp; Subs - Tech</t>
  </si>
  <si>
    <t>6540 Dues &amp; Subs - People Management</t>
  </si>
  <si>
    <t>Total for 6500 Dues &amp; subscriptions</t>
  </si>
  <si>
    <t>6550 Interest Paid</t>
  </si>
  <si>
    <t>6555 SBA EIDL Interest Paid</t>
  </si>
  <si>
    <t>Total for 6550 Interest Paid</t>
  </si>
  <si>
    <t>6600 Insurance</t>
  </si>
  <si>
    <t>6610 Workers Comp</t>
  </si>
  <si>
    <t>6700 Meals &amp; Entertainment</t>
  </si>
  <si>
    <t>6710 Business Meals (deleted)</t>
  </si>
  <si>
    <t>6750 Reimbursements - Health</t>
  </si>
  <si>
    <t>6800 Merchant Fees</t>
  </si>
  <si>
    <t>6850 Reimbursable Expenses</t>
  </si>
  <si>
    <t>6900 Office Supplies and Postage</t>
  </si>
  <si>
    <t>6950 Membership Fees</t>
  </si>
  <si>
    <t>6960 Telecom Expense</t>
  </si>
  <si>
    <t>7100 Bank Charges &amp; Fees</t>
  </si>
  <si>
    <t>7149 Bank Fees</t>
  </si>
  <si>
    <t>7150 Foreign Transaction Fees</t>
  </si>
  <si>
    <t>7350 Stripe Fee</t>
  </si>
  <si>
    <t>Total for 7100 Bank Charges &amp; Fees</t>
  </si>
  <si>
    <t>7200 Contractors</t>
  </si>
  <si>
    <t>7201 Contractors - Speaking</t>
  </si>
  <si>
    <t>7210 Coaches</t>
  </si>
  <si>
    <t>7211 Commissions Paid</t>
  </si>
  <si>
    <t>7220 Contractors - G&amp;A</t>
  </si>
  <si>
    <t>7250 Employee Contractors</t>
  </si>
  <si>
    <t>7270 Translation Contractors</t>
  </si>
  <si>
    <t>7290 Contractor Gifts</t>
  </si>
  <si>
    <t>7459 Contractors - 1099 via Rippling</t>
  </si>
  <si>
    <t>Total for 7200 Contractors</t>
  </si>
  <si>
    <t>7300 Postal, Shipping &amp; Delivery</t>
  </si>
  <si>
    <t>7400 Payroll Expenses</t>
  </si>
  <si>
    <t>7410 Taxes</t>
  </si>
  <si>
    <t>7450 Wages</t>
  </si>
  <si>
    <t>7455 Bonus</t>
  </si>
  <si>
    <t>7456 FICA/Med Tax Expense</t>
  </si>
  <si>
    <t>7457 FUTA Tax Expense</t>
  </si>
  <si>
    <t>7458 SUTA/SUI Tax Expense</t>
  </si>
  <si>
    <t>7460 401K Match</t>
  </si>
  <si>
    <t>Total for 7400 Payroll Expenses</t>
  </si>
  <si>
    <t>7500 Professional Services</t>
  </si>
  <si>
    <t>7520 Finance</t>
  </si>
  <si>
    <t>7530 Legal Services</t>
  </si>
  <si>
    <t>7560 Security</t>
  </si>
  <si>
    <t>7570 Consulting</t>
  </si>
  <si>
    <t>7580 Sales &amp; Marketing</t>
  </si>
  <si>
    <t>Total for 7500 Professional Services</t>
  </si>
  <si>
    <t>7600 Research &amp; Development</t>
  </si>
  <si>
    <t>7700 Travel</t>
  </si>
  <si>
    <t>7710 Travel - Air</t>
  </si>
  <si>
    <t>7720 Hotel Expense</t>
  </si>
  <si>
    <t>7730 Transportation</t>
  </si>
  <si>
    <t>7740 Travel Meals</t>
  </si>
  <si>
    <t>Total for 7700 Travel</t>
  </si>
  <si>
    <t>7800 Taxes &amp; Licenses</t>
  </si>
  <si>
    <t>7810 Federal Income Tax</t>
  </si>
  <si>
    <t>7830 Other tax and licenses</t>
  </si>
  <si>
    <t>7850 PrePaid Expense True-Up</t>
  </si>
  <si>
    <t>Total for 7800 Taxes &amp; Licenses</t>
  </si>
  <si>
    <t>7900 Sales and Marketing</t>
  </si>
  <si>
    <t>6400 Advertising/Promotional</t>
  </si>
  <si>
    <t>7540 Marketing</t>
  </si>
  <si>
    <t>7910 Conference &amp; Event Expense</t>
  </si>
  <si>
    <t>Total for 7900 Sales and Marketing</t>
  </si>
  <si>
    <t>Other Business Expenses</t>
  </si>
  <si>
    <t>Total for Expenses</t>
  </si>
  <si>
    <t>Net Operating Income</t>
  </si>
  <si>
    <t>Other Income</t>
  </si>
  <si>
    <t>Credit Card Rewards/Cashback</t>
  </si>
  <si>
    <t>Interest Revenue</t>
  </si>
  <si>
    <t>R&amp;D Income</t>
  </si>
  <si>
    <t>Reimbursed Expenses</t>
  </si>
  <si>
    <t>Total for Other Income</t>
  </si>
  <si>
    <t>Other Expenses</t>
  </si>
  <si>
    <t>Unrealized Gain or Loss</t>
  </si>
  <si>
    <t>Exchange Gain or Loss</t>
  </si>
  <si>
    <t>Total for Other Expenses</t>
  </si>
  <si>
    <t>Net Other Income</t>
  </si>
  <si>
    <t>Net Income</t>
  </si>
  <si>
    <t>Distribution account</t>
  </si>
  <si>
    <t>January 2023</t>
  </si>
  <si>
    <t>CURRENT</t>
  </si>
  <si>
    <t>% of Income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</si>
  <si>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</si>
  <si>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</si>
  <si>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</si>
  <si>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</si>
  <si>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</si>
  <si>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</si>
  <si>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</si>
  <si>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</si>
  <si>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</si>
  <si>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</si>
  <si>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</si>
  <si>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</si>
  <si>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</si>
  <si>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</si>
  <si>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</si>
  <si>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</si>
  <si>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</si>
  <si>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</si>
  <si>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</si>
  <si>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</si>
  <si>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</si>
  <si>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</si>
  <si>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</si>
  <si>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</si>
  <si>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</si>
  <si>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</si>
  <si>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</si>
  <si>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</si>
  <si>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</si>
  <si>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</si>
  <si>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</si>
  <si>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</si>
  <si>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</si>
  <si>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</si>
  <si>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</si>
  <si>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Total</t>
  </si>
  <si>
    <t>Jan 1 2023 - Dec 31 2025</t>
  </si>
  <si>
    <t>Accrual Basis Sunday, March 01, 2026 02:04 PM GMT+01:00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</si>
</sst>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\%"/>
    <numFmt numFmtId="178" formatCode="#,##0.00"/>
    <numFmt numFmtId="179" formatCode="$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6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7" fontId="0" fillId="0" borderId="0" xfId="0" applyNumberFormat="1"/>
    <xf numFmtId="177" fontId="3" fillId="0" borderId="0" xfId="0" applyNumberFormat="1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9" fontId="0" fillId="0" borderId="0" xfId="0" applyNumberFormat="1"/>
    <xf numFmtId="179" fontId="2" fillId="0" borderId="0" xfId="0" applyNumberFormat="1" applyFont="1"/>
    <xf numFmtId="179" fontId="2" fillId="0" borderId="2" xfId="0" applyNumberFormat="1" applyFont="1" applyBorder="1"/>
    <xf numFmtId="179" fontId="4" fillId="0" borderId="2" xfId="0" applyNumberFormat="1" applyFont="1" applyBorder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9" fontId="4" fillId="0" borderId="2" xfId="0" applyNumberFormat="1" applyFont="1" applyBorder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W111"/>
  <sheetViews>
    <sheetView tabSelected="1" workbookViewId="0" topLeftCell="A1"/>
  </sheetViews>
  <sheetFormatPr defaultColWidth="11.255" defaultRowHeight="16" outlineLevelRow="2"/>
  <cols>
    <col min="1" max="1" width="37.625" style="41" customWidth="1"/>
    <col min="2" max="2" width="16.125" style="41" customWidth="1"/>
    <col min="3" max="3" width="10.125" style="41" customWidth="1"/>
    <col min="4" max="4" width="17" style="41" customWidth="1"/>
    <col min="5" max="5" width="10.125" style="41" customWidth="1"/>
    <col min="6" max="6" width="16.125" style="41" customWidth="1"/>
    <col min="7" max="7" width="10.125" style="41" customWidth="1"/>
    <col min="8" max="8" width="15.25" style="41" customWidth="1"/>
    <col min="9" max="9" width="10.125" style="41" customWidth="1"/>
    <col min="10" max="10" width="16.125" style="41" customWidth="1"/>
    <col min="11" max="11" width="10.125" style="41" customWidth="1"/>
    <col min="12" max="12" width="16.125" style="41" customWidth="1"/>
    <col min="13" max="13" width="10.125" style="41" customWidth="1"/>
    <col min="14" max="14" width="16.125" style="41" customWidth="1"/>
    <col min="15" max="15" width="10.125" style="41" customWidth="1"/>
    <col min="16" max="16" width="16.125" style="41" customWidth="1"/>
    <col min="17" max="17" width="10.125" style="41" customWidth="1"/>
    <col min="18" max="18" width="16.125" style="41" customWidth="1"/>
    <col min="19" max="19" width="10.125" style="41" customWidth="1"/>
    <col min="20" max="20" width="16.125" style="41" customWidth="1"/>
    <col min="21" max="21" width="10.125" style="41" customWidth="1"/>
    <col min="22" max="22" width="17" style="41" customWidth="1"/>
    <col min="23" max="23" width="10.125" style="41" customWidth="1"/>
    <col min="24" max="24" width="16.125" style="41" customWidth="1"/>
    <col min="25" max="25" width="10.125" style="41" customWidth="1"/>
    <col min="26" max="26" width="16.125" style="41" customWidth="1"/>
    <col min="27" max="27" width="10.125" style="41" customWidth="1"/>
    <col min="28" max="28" width="16.125" style="41" customWidth="1"/>
    <col min="29" max="29" width="10.125" style="41" customWidth="1"/>
    <col min="30" max="30" width="17" style="41" customWidth="1"/>
    <col min="31" max="31" width="10.125" style="41" customWidth="1"/>
    <col min="32" max="32" width="16.125" style="41" customWidth="1"/>
    <col min="33" max="33" width="10.125" style="41" customWidth="1"/>
    <col min="34" max="34" width="16.125" style="41" customWidth="1"/>
    <col min="35" max="35" width="10.125" style="41" customWidth="1"/>
    <col min="36" max="36" width="17" style="41" customWidth="1"/>
    <col min="37" max="37" width="10.125" style="41" customWidth="1"/>
    <col min="38" max="38" width="16.125" style="41" customWidth="1"/>
    <col min="39" max="39" width="10.125" style="41" customWidth="1"/>
    <col min="40" max="40" width="16.125" style="41" customWidth="1"/>
    <col min="41" max="41" width="10.125" style="41" customWidth="1"/>
    <col min="42" max="42" width="16.125" style="41" customWidth="1"/>
    <col min="43" max="43" width="10.125" style="41" customWidth="1"/>
    <col min="44" max="44" width="16.125" style="41" customWidth="1"/>
    <col min="45" max="45" width="10.125" style="41" customWidth="1"/>
    <col min="46" max="46" width="17" style="41" customWidth="1"/>
    <col min="47" max="47" width="10.125" style="41" customWidth="1"/>
    <col min="48" max="48" width="17" style="41" customWidth="1"/>
    <col min="49" max="49" width="10.125" style="41" customWidth="1"/>
    <col min="50" max="50" width="16.125" style="41" customWidth="1"/>
    <col min="51" max="51" width="10.125" style="41" customWidth="1"/>
    <col min="52" max="52" width="16.125" style="41" customWidth="1"/>
    <col min="53" max="53" width="10.125" style="41" customWidth="1"/>
    <col min="54" max="54" width="8.375" style="41" customWidth="1"/>
    <col min="55" max="55" width="10.125" style="41" customWidth="1"/>
    <col min="56" max="56" width="17" style="41" customWidth="1"/>
    <col min="57" max="57" width="10.125" style="41" customWidth="1"/>
    <col min="58" max="58" width="16.125" style="41" customWidth="1"/>
    <col min="59" max="59" width="10.125" style="41" customWidth="1"/>
    <col min="60" max="60" width="16.125" style="41" customWidth="1"/>
    <col min="61" max="61" width="10.125" style="41" customWidth="1"/>
    <col min="62" max="62" width="17" style="41" customWidth="1"/>
    <col min="63" max="63" width="10.125" style="41" customWidth="1"/>
    <col min="64" max="64" width="17" style="41" customWidth="1"/>
    <col min="65" max="65" width="10.125" style="41" customWidth="1"/>
    <col min="66" max="66" width="16.125" style="41" customWidth="1"/>
    <col min="67" max="67" width="10.125" style="41" customWidth="1"/>
    <col min="68" max="68" width="16.125" style="41" customWidth="1"/>
    <col min="69" max="69" width="10.125" style="41" customWidth="1"/>
    <col min="70" max="70" width="16.125" style="41" customWidth="1"/>
    <col min="71" max="71" width="10.125" style="41" customWidth="1"/>
    <col min="72" max="72" width="16.125" style="41" customWidth="1"/>
    <col min="73" max="73" width="10.125" style="41" customWidth="1"/>
    <col min="74" max="74" width="21.25" style="41" customWidth="1"/>
    <col min="75" max="75" width="10.125" style="41" customWidth="1"/>
  </cols>
  <sheetData>
    <row r="1" spans="1:1" ht="16">
      <c r="A1" s="32" t="s">
        <v>0</v>
      </c>
    </row>
    <row r="2" spans="1:1" ht="16">
      <c r="A2" s="33" t="s">
        <v>1</v>
      </c>
    </row>
    <row r="3" spans="1:1" ht="16">
      <c r="A3" s="34" t="s">
        <v>2</v>
      </c>
    </row>
    <row r="5" spans="1:74" ht="16">
      <c r="A5" s="43" t="s">
        <v>104</v>
      </c>
      <c r="B5" s="43" t="s">
        <v>105</v>
      </c>
      <c r="D5" s="43" t="s">
        <v>108</v>
      </c>
      <c r="F5" s="43" t="s">
        <v>109</v>
      </c>
      <c r="H5" s="43" t="s">
        <v>110</v>
      </c>
      <c r="J5" s="43" t="s">
        <v>111</v>
      </c>
      <c r="L5" s="43" t="s">
        <v>112</v>
      </c>
      <c r="N5" s="43" t="s">
        <v>113</v>
      </c>
      <c r="P5" s="43" t="s">
        <v>114</v>
      </c>
      <c r="R5" s="43" t="s">
        <v>115</v>
      </c>
      <c r="T5" s="43" t="s">
        <v>116</v>
      </c>
      <c r="V5" s="43" t="s">
        <v>117</v>
      </c>
      <c r="X5" s="43" t="s">
        <v>118</v>
      </c>
      <c r="Z5" s="43" t="s">
        <v>119</v>
      </c>
      <c r="AB5" s="43" t="s">
        <v>120</v>
      </c>
      <c r="AD5" s="43" t="s">
        <v>121</v>
      </c>
      <c r="AF5" s="43" t="s">
        <v>122</v>
      </c>
      <c r="AH5" s="43" t="s">
        <v>123</v>
      </c>
      <c r="AJ5" s="43" t="s">
        <v>124</v>
      </c>
      <c r="AL5" s="43" t="s">
        <v>125</v>
      </c>
      <c r="AN5" s="43" t="s">
        <v>126</v>
      </c>
      <c r="AP5" s="43" t="s">
        <v>127</v>
      </c>
      <c r="AR5" s="43" t="s">
        <v>128</v>
      </c>
      <c r="AT5" s="43" t="s">
        <v>129</v>
      </c>
      <c r="AV5" s="43" t="s">
        <v>130</v>
      </c>
      <c r="AX5" s="43" t="s">
        <v>131</v>
      </c>
      <c r="AZ5" s="43" t="s">
        <v>132</v>
      </c>
      <c r="BB5" s="43" t="s">
        <v>133</v>
      </c>
      <c r="BD5" s="43" t="s">
        <v>134</v>
      </c>
      <c r="BF5" s="43" t="s">
        <v>135</v>
      </c>
      <c r="BH5" s="43" t="s">
        <v>136</v>
      </c>
      <c r="BJ5" s="43" t="s">
        <v>137</v>
      </c>
      <c r="BL5" s="43" t="s">
        <v>138</v>
      </c>
      <c r="BN5" s="43" t="s">
        <v>139</v>
      </c>
      <c r="BP5" s="43" t="s">
        <v>140</v>
      </c>
      <c r="BR5" s="43" t="s">
        <v>141</v>
      </c>
      <c r="BT5" s="43" t="s">
        <v>142</v>
      </c>
      <c r="BV5" s="43" t="s">
        <v>143</v>
      </c>
    </row>
    <row r="6" spans="2:75" ht="16">
      <c r="B6" s="52" t="s">
        <v>106</v>
      </c>
      <c r="C6" s="43" t="s">
        <v>107</v>
      </c>
      <c r="D6" s="52" t="s">
        <v>106</v>
      </c>
      <c r="E6" s="43" t="s">
        <v>107</v>
      </c>
      <c r="F6" s="52" t="s">
        <v>106</v>
      </c>
      <c r="G6" s="43" t="s">
        <v>107</v>
      </c>
      <c r="H6" s="52" t="s">
        <v>106</v>
      </c>
      <c r="I6" s="43" t="s">
        <v>107</v>
      </c>
      <c r="J6" s="52" t="s">
        <v>106</v>
      </c>
      <c r="K6" s="43" t="s">
        <v>107</v>
      </c>
      <c r="L6" s="52" t="s">
        <v>106</v>
      </c>
      <c r="M6" s="43" t="s">
        <v>107</v>
      </c>
      <c r="N6" s="52" t="s">
        <v>106</v>
      </c>
      <c r="O6" s="43" t="s">
        <v>107</v>
      </c>
      <c r="P6" s="52" t="s">
        <v>106</v>
      </c>
      <c r="Q6" s="43" t="s">
        <v>107</v>
      </c>
      <c r="R6" s="52" t="s">
        <v>106</v>
      </c>
      <c r="S6" s="43" t="s">
        <v>107</v>
      </c>
      <c r="T6" s="52" t="s">
        <v>106</v>
      </c>
      <c r="U6" s="43" t="s">
        <v>107</v>
      </c>
      <c r="V6" s="52" t="s">
        <v>106</v>
      </c>
      <c r="W6" s="43" t="s">
        <v>107</v>
      </c>
      <c r="X6" s="52" t="s">
        <v>106</v>
      </c>
      <c r="Y6" s="43" t="s">
        <v>107</v>
      </c>
      <c r="Z6" s="52" t="s">
        <v>106</v>
      </c>
      <c r="AA6" s="43" t="s">
        <v>107</v>
      </c>
      <c r="AB6" s="52" t="s">
        <v>106</v>
      </c>
      <c r="AC6" s="43" t="s">
        <v>107</v>
      </c>
      <c r="AD6" s="52" t="s">
        <v>106</v>
      </c>
      <c r="AE6" s="43" t="s">
        <v>107</v>
      </c>
      <c r="AF6" s="52" t="s">
        <v>106</v>
      </c>
      <c r="AG6" s="43" t="s">
        <v>107</v>
      </c>
      <c r="AH6" s="52" t="s">
        <v>106</v>
      </c>
      <c r="AI6" s="43" t="s">
        <v>107</v>
      </c>
      <c r="AJ6" s="52" t="s">
        <v>106</v>
      </c>
      <c r="AK6" s="43" t="s">
        <v>107</v>
      </c>
      <c r="AL6" s="52" t="s">
        <v>106</v>
      </c>
      <c r="AM6" s="43" t="s">
        <v>107</v>
      </c>
      <c r="AN6" s="52" t="s">
        <v>106</v>
      </c>
      <c r="AO6" s="43" t="s">
        <v>107</v>
      </c>
      <c r="AP6" s="52" t="s">
        <v>106</v>
      </c>
      <c r="AQ6" s="43" t="s">
        <v>107</v>
      </c>
      <c r="AR6" s="52" t="s">
        <v>106</v>
      </c>
      <c r="AS6" s="43" t="s">
        <v>107</v>
      </c>
      <c r="AT6" s="52" t="s">
        <v>106</v>
      </c>
      <c r="AU6" s="43" t="s">
        <v>107</v>
      </c>
      <c r="AV6" s="52" t="s">
        <v>106</v>
      </c>
      <c r="AW6" s="43" t="s">
        <v>107</v>
      </c>
      <c r="AX6" s="52" t="s">
        <v>106</v>
      </c>
      <c r="AY6" s="43" t="s">
        <v>107</v>
      </c>
      <c r="AZ6" s="52" t="s">
        <v>106</v>
      </c>
      <c r="BA6" s="43" t="s">
        <v>107</v>
      </c>
      <c r="BB6" s="52" t="s">
        <v>106</v>
      </c>
      <c r="BC6" s="43" t="s">
        <v>107</v>
      </c>
      <c r="BD6" s="52" t="s">
        <v>106</v>
      </c>
      <c r="BE6" s="43" t="s">
        <v>107</v>
      </c>
      <c r="BF6" s="52" t="s">
        <v>106</v>
      </c>
      <c r="BG6" s="43" t="s">
        <v>107</v>
      </c>
      <c r="BH6" s="52" t="s">
        <v>106</v>
      </c>
      <c r="BI6" s="43" t="s">
        <v>107</v>
      </c>
      <c r="BJ6" s="52" t="s">
        <v>106</v>
      </c>
      <c r="BK6" s="43" t="s">
        <v>107</v>
      </c>
      <c r="BL6" s="52" t="s">
        <v>106</v>
      </c>
      <c r="BM6" s="43" t="s">
        <v>107</v>
      </c>
      <c r="BN6" s="52" t="s">
        <v>106</v>
      </c>
      <c r="BO6" s="43" t="s">
        <v>107</v>
      </c>
      <c r="BP6" s="52" t="s">
        <v>106</v>
      </c>
      <c r="BQ6" s="43" t="s">
        <v>107</v>
      </c>
      <c r="BR6" s="52" t="s">
        <v>106</v>
      </c>
      <c r="BS6" s="43" t="s">
        <v>107</v>
      </c>
      <c r="BT6" s="52" t="s">
        <v>106</v>
      </c>
      <c r="BU6" s="43" t="s">
        <v>107</v>
      </c>
      <c r="BV6" s="52" t="s">
        <v>144</v>
      </c>
      <c r="BW6" s="43" t="s">
        <v>107</v>
      </c>
    </row>
    <row r="7" spans="1:73" ht="16">
      <c r="A7" s="36" t="s">
        <v>3</v>
      </c>
      <c r="B7" s="48"/>
      <c r="C7" s="53">
        <f>IFERROR(((B7/B16)*100),"")</f>
        <v>0.0</v>
      </c>
      <c r="D7" s="48"/>
      <c r="E7" s="53">
        <f>IFERROR(((D7/D16)*100),"")</f>
        <v>0.0</v>
      </c>
      <c r="F7" s="48"/>
      <c r="G7" s="53">
        <f>IFERROR(((F7/F16)*100),"")</f>
        <v>0.0</v>
      </c>
      <c r="H7" s="48"/>
      <c r="I7" s="53">
        <f>IFERROR(((H7/H16)*100),"")</f>
        <v>0.0</v>
      </c>
      <c r="J7" s="48"/>
      <c r="K7" s="53">
        <f>IFERROR(((J7/J16)*100),"")</f>
        <v>0.0</v>
      </c>
      <c r="L7" s="48"/>
      <c r="M7" s="53">
        <f>IFERROR(((L7/L16)*100),"")</f>
        <v>0.0</v>
      </c>
      <c r="N7" s="48"/>
      <c r="O7" s="53">
        <f>IFERROR(((N7/N16)*100),"")</f>
        <v>0.0</v>
      </c>
      <c r="P7" s="48"/>
      <c r="Q7" s="53">
        <f>IFERROR(((P7/P16)*100),"")</f>
        <v>0.0</v>
      </c>
      <c r="R7" s="48"/>
      <c r="S7" s="53">
        <f>IFERROR(((R7/R16)*100),"")</f>
        <v>0.0</v>
      </c>
      <c r="T7" s="48"/>
      <c r="U7" s="53">
        <f>IFERROR(((T7/T16)*100),"")</f>
        <v>0.0</v>
      </c>
      <c r="V7" s="48"/>
      <c r="W7" s="53">
        <f>IFERROR(((V7/V16)*100),"")</f>
        <v>0.0</v>
      </c>
      <c r="X7" s="48"/>
      <c r="Y7" s="53">
        <f>IFERROR(((X7/X16)*100),"")</f>
        <v>0.0</v>
      </c>
      <c r="Z7" s="48"/>
      <c r="AA7" s="53">
        <f>IFERROR(((Z7/Z16)*100),"")</f>
        <v>0.0</v>
      </c>
      <c r="AB7" s="48"/>
      <c r="AC7" s="53">
        <f>IFERROR(((AB7/AB16)*100),"")</f>
        <v>0.0</v>
      </c>
      <c r="AD7" s="48"/>
      <c r="AE7" s="53">
        <f>IFERROR(((AD7/AD16)*100),"")</f>
        <v>0.0</v>
      </c>
      <c r="AF7" s="48"/>
      <c r="AG7" s="53">
        <f>IFERROR(((AF7/AF16)*100),"")</f>
        <v>0.0</v>
      </c>
      <c r="AH7" s="48"/>
      <c r="AI7" s="53">
        <f>IFERROR(((AH7/AH16)*100),"")</f>
        <v>0.0</v>
      </c>
      <c r="AJ7" s="48"/>
      <c r="AK7" s="53">
        <f>IFERROR(((AJ7/AJ16)*100),"")</f>
        <v>0.0</v>
      </c>
      <c r="AL7" s="48"/>
      <c r="AM7" s="53">
        <f>IFERROR(((AL7/AL16)*100),"")</f>
        <v>0.0</v>
      </c>
      <c r="AN7" s="48"/>
      <c r="AO7" s="53">
        <f>IFERROR(((AN7/AN16)*100),"")</f>
        <v>0.0</v>
      </c>
      <c r="AP7" s="48"/>
      <c r="AQ7" s="53">
        <f>IFERROR(((AP7/AP16)*100),"")</f>
        <v>0.0</v>
      </c>
      <c r="AR7" s="48"/>
      <c r="AS7" s="53">
        <f>IFERROR(((AR7/AR16)*100),"")</f>
        <v>0.0</v>
      </c>
      <c r="AT7" s="48"/>
      <c r="AU7" s="53">
        <f>IFERROR(((AT7/AT16)*100),"")</f>
        <v>0.0</v>
      </c>
      <c r="AV7" s="48"/>
      <c r="AW7" s="53">
        <f>IFERROR(((AV7/AV16)*100),"")</f>
        <v>0.0</v>
      </c>
      <c r="AX7" s="48"/>
      <c r="AY7" s="53">
        <f>IFERROR(((AX7/AX16)*100),"")</f>
        <v>0.0</v>
      </c>
      <c r="AZ7" s="48"/>
      <c r="BA7" s="53">
        <f>IFERROR(((AZ7/AZ16)*100),"")</f>
        <v>0.0</v>
      </c>
      <c r="BB7" s="48"/>
      <c r="BC7" s="53">
        <f>IFERROR(((BB7/BB16)*100),"")</f>
        <v>0.0</v>
      </c>
      <c r="BD7" s="48"/>
      <c r="BE7" s="53">
        <f>IFERROR(((BD7/BD16)*100),"")</f>
        <v>0.0</v>
      </c>
      <c r="BF7" s="48"/>
      <c r="BG7" s="53">
        <f>IFERROR(((BF7/BF16)*100),"")</f>
        <v>0.0</v>
      </c>
      <c r="BH7" s="48"/>
      <c r="BI7" s="53">
        <f>IFERROR(((BH7/BH16)*100),"")</f>
        <v>0.0</v>
      </c>
      <c r="BJ7" s="48"/>
      <c r="BK7" s="53">
        <f>IFERROR(((BJ7/BJ16)*100),"")</f>
        <v>0.0</v>
      </c>
      <c r="BL7" s="48"/>
      <c r="BM7" s="53">
        <f>IFERROR(((BL7/BL16)*100),"")</f>
        <v>0.0</v>
      </c>
      <c r="BN7" s="48"/>
      <c r="BO7" s="53">
        <f>IFERROR(((BN7/BN16)*100),"")</f>
        <v>0.0</v>
      </c>
      <c r="BP7" s="48"/>
      <c r="BQ7" s="53">
        <f>IFERROR(((BP7/BP16)*100),"")</f>
        <v>0.0</v>
      </c>
      <c r="BR7" s="48"/>
      <c r="BS7" s="53">
        <f>IFERROR(((BR7/BR16)*100),"")</f>
        <v>0.0</v>
      </c>
      <c r="BT7" s="48"/>
      <c r="BU7" s="53">
        <f>IFERROR(((BT7/BT16)*100),"")</f>
        <v>0.0</v>
      </c>
    </row>
    <row r="8" spans="1:75" ht="16" outlineLevel="1">
      <c r="A8" s="37" t="s">
        <v>4</v>
      </c>
      <c r="B8" s="49">
        <v>6644.71</v>
      </c>
      <c r="C8" s="53">
        <f>IFERROR(((B8/B16)*100),"")</f>
        <v>36.42002646253753</v>
      </c>
      <c r="D8" s="49">
        <v>22775.2</v>
      </c>
      <c r="E8" s="53">
        <f>IFERROR(((D8/D16)*100),"")</f>
        <v>65.94803485268743</v>
      </c>
      <c r="F8" s="49">
        <v>104271.15</v>
      </c>
      <c r="G8" s="53">
        <f>IFERROR(((F8/F16)*100),"")</f>
        <v>89.36060097105201</v>
      </c>
      <c r="H8" s="49">
        <v>220733.0</v>
      </c>
      <c r="I8" s="53">
        <f>IFERROR(((H8/H16)*100),"")</f>
        <v>94.95816550183565</v>
      </c>
      <c r="J8" s="49">
        <v>89710.79</v>
      </c>
      <c r="K8" s="53">
        <f>IFERROR(((J8/J16)*100),"")</f>
        <v>88.32451031327997</v>
      </c>
      <c r="L8" s="49">
        <v>39208.83</v>
      </c>
      <c r="M8" s="53">
        <f>IFERROR(((L8/L16)*100),"")</f>
        <v>75.07933255717765</v>
      </c>
      <c r="N8" s="49">
        <v>254680.7</v>
      </c>
      <c r="O8" s="53">
        <f>IFERROR(((N8/N16)*100),"")</f>
        <v>95.36747080980047</v>
      </c>
      <c r="P8" s="49">
        <v>36468.4</v>
      </c>
      <c r="Q8" s="53">
        <f>IFERROR(((P8/P16)*100),"")</f>
        <v>73.44980280269515</v>
      </c>
      <c r="R8" s="49">
        <v>29486.21</v>
      </c>
      <c r="S8" s="53">
        <f>IFERROR(((R8/R16)*100),"")</f>
        <v>62.03725911974456</v>
      </c>
      <c r="T8" s="49">
        <v>7918.2</v>
      </c>
      <c r="U8" s="53">
        <f>IFERROR(((T8/T16)*100),"")</f>
        <v>35.730820777322016</v>
      </c>
      <c r="V8" s="49">
        <v>25666.7</v>
      </c>
      <c r="W8" s="53">
        <f>IFERROR(((V8/V16)*100),"")</f>
        <v>67.39100525544134</v>
      </c>
      <c r="X8" s="49">
        <v>142911.94</v>
      </c>
      <c r="Y8" s="53">
        <f>IFERROR(((X8/X16)*100),"")</f>
        <v>84.49252436657777</v>
      </c>
      <c r="Z8" s="49">
        <v>12902.5</v>
      </c>
      <c r="AA8" s="53">
        <f>IFERROR(((Z8/Z16)*100),"")</f>
        <v>61.524119696062975</v>
      </c>
      <c r="AB8" s="49">
        <v>217527.5</v>
      </c>
      <c r="AC8" s="53">
        <f>IFERROR(((AB8/AB16)*100),"")</f>
        <v>84.83450957598131</v>
      </c>
      <c r="AD8" s="49">
        <v>68120.6</v>
      </c>
      <c r="AE8" s="53">
        <f>IFERROR(((AD8/AD16)*100),"")</f>
        <v>85.30951099997094</v>
      </c>
      <c r="AF8" s="49">
        <v>113740.0</v>
      </c>
      <c r="AG8" s="53">
        <f>IFERROR(((AF8/AF16)*100),"")</f>
        <v>77.75004733770686</v>
      </c>
      <c r="AH8" s="49">
        <v>30583.08</v>
      </c>
      <c r="AI8" s="53">
        <f>IFERROR(((AH8/AH16)*100),"")</f>
        <v>61.80018041087121</v>
      </c>
      <c r="AJ8" s="49">
        <v>15999.0</v>
      </c>
      <c r="AK8" s="53">
        <f>IFERROR(((AJ8/AJ16)*100),"")</f>
        <v>32.08267258949821</v>
      </c>
      <c r="AL8" s="49">
        <v>13371.7</v>
      </c>
      <c r="AM8" s="53">
        <f>IFERROR(((AL8/AL16)*100),"")</f>
        <v>28.853415663362934</v>
      </c>
      <c r="AN8" s="48"/>
      <c r="AO8" s="53">
        <f>IFERROR(((AN8/AN16)*100),"")</f>
        <v>0.0</v>
      </c>
      <c r="AP8" s="48"/>
      <c r="AQ8" s="53">
        <f>IFERROR(((AP8/AP16)*100),"")</f>
        <v>0.0</v>
      </c>
      <c r="AR8" s="49">
        <v>156560.0</v>
      </c>
      <c r="AS8" s="53">
        <f>IFERROR(((AR8/AR16)*100),"")</f>
        <v>76.81227866058147</v>
      </c>
      <c r="AT8" s="49">
        <v>59919.5</v>
      </c>
      <c r="AU8" s="53">
        <f>IFERROR(((AT8/AT16)*100),"")</f>
        <v>49.363598062940426</v>
      </c>
      <c r="AV8" s="49">
        <v>35196.0</v>
      </c>
      <c r="AW8" s="53">
        <f>IFERROR(((AV8/AV16)*100),"")</f>
        <v>34.028604485924525</v>
      </c>
      <c r="AX8" s="49">
        <v>44814.23</v>
      </c>
      <c r="AY8" s="53">
        <f>IFERROR(((AX8/AX16)*100),"")</f>
        <v>64.19068146995247</v>
      </c>
      <c r="AZ8" s="49">
        <v>163662.69</v>
      </c>
      <c r="BA8" s="53">
        <f>IFERROR(((AZ8/AZ16)*100),"")</f>
        <v>87.67830893254566</v>
      </c>
      <c r="BB8" s="49">
        <v>118208.78</v>
      </c>
      <c r="BC8" s="53">
        <f>IFERROR(((BB8/BB16)*100),"")</f>
        <v>61.18188831791185</v>
      </c>
      <c r="BD8" s="49">
        <v>94774.03</v>
      </c>
      <c r="BE8" s="53">
        <f>IFERROR(((BD8/BD16)*100),"")</f>
        <v>80.47107668812895</v>
      </c>
      <c r="BF8" s="49">
        <v>186659.19</v>
      </c>
      <c r="BG8" s="53">
        <f>IFERROR(((BF8/BF16)*100),"")</f>
        <v>136.9767401243642</v>
      </c>
      <c r="BH8" s="49">
        <v>104373.88</v>
      </c>
      <c r="BI8" s="53">
        <f>IFERROR(((BH8/BH16)*100),"")</f>
        <v>36.75092363324357</v>
      </c>
      <c r="BJ8" s="49">
        <v>98433.21</v>
      </c>
      <c r="BK8" s="53">
        <f>IFERROR(((BJ8/BJ16)*100),"")</f>
        <v>72.54634526998586</v>
      </c>
      <c r="BL8" s="49">
        <v>92832.06</v>
      </c>
      <c r="BM8" s="53">
        <f>IFERROR(((BL8/BL16)*100),"")</f>
        <v>68.34326152456201</v>
      </c>
      <c r="BN8" s="49">
        <v>116545.36</v>
      </c>
      <c r="BO8" s="53">
        <f>IFERROR(((BN8/BN16)*100),"")</f>
        <v>60.844783710761774</v>
      </c>
      <c r="BP8" s="49">
        <v>145823.28</v>
      </c>
      <c r="BQ8" s="53">
        <f>IFERROR(((BP8/BP16)*100),"")</f>
        <v>46.43561344835808</v>
      </c>
      <c r="BR8" s="49">
        <v>115368.35</v>
      </c>
      <c r="BS8" s="53">
        <f>IFERROR(((BR8/BR16)*100),"")</f>
        <v>38.6320884048232</v>
      </c>
      <c r="BT8" s="49">
        <v>54596.39</v>
      </c>
      <c r="BU8" s="53">
        <f>IFERROR(((BT8/BT16)*100),"")</f>
        <v>13.350100636093664</v>
      </c>
      <c r="BV8" s="49">
        <f>B8+D8+F8+H8+J8+L8+N8+P8+R8+T8+V8+X8+Z8+AB8+AD8+AF8+AH8+AJ8+AL8+AN8+AP8+AR8+AT8+AV8+AX8+AZ8+BB8+BD8+BF8+BH8+BJ8+BL8+BN8+BP8+BR8+BT8</f>
        <v>3040487.1599999997</v>
      </c>
      <c r="BW8" s="53">
        <f>IFERROR(((BV8/BV16)*100),"")</f>
        <v>64.04826763555327</v>
      </c>
    </row>
    <row r="9" spans="1:75" ht="16" outlineLevel="1">
      <c r="A9" s="37" t="s">
        <v>5</v>
      </c>
      <c r="B9" s="48"/>
      <c r="C9" s="53">
        <f>IFERROR(((B9/B16)*100),"")</f>
        <v>0.0</v>
      </c>
      <c r="D9" s="48"/>
      <c r="E9" s="53">
        <f>IFERROR(((D9/D16)*100),"")</f>
        <v>0.0</v>
      </c>
      <c r="F9" s="48"/>
      <c r="G9" s="53">
        <f>IFERROR(((F9/F16)*100),"")</f>
        <v>0.0</v>
      </c>
      <c r="H9" s="48"/>
      <c r="I9" s="53">
        <f>IFERROR(((H9/H16)*100),"")</f>
        <v>0.0</v>
      </c>
      <c r="J9" s="48"/>
      <c r="K9" s="53">
        <f>IFERROR(((J9/J16)*100),"")</f>
        <v>0.0</v>
      </c>
      <c r="L9" s="48"/>
      <c r="M9" s="53">
        <f>IFERROR(((L9/L16)*100),"")</f>
        <v>0.0</v>
      </c>
      <c r="N9" s="48"/>
      <c r="O9" s="53">
        <f>IFERROR(((N9/N16)*100),"")</f>
        <v>0.0</v>
      </c>
      <c r="P9" s="48"/>
      <c r="Q9" s="53">
        <f>IFERROR(((P9/P16)*100),"")</f>
        <v>0.0</v>
      </c>
      <c r="R9" s="48"/>
      <c r="S9" s="53">
        <f>IFERROR(((R9/R16)*100),"")</f>
        <v>0.0</v>
      </c>
      <c r="T9" s="48"/>
      <c r="U9" s="53">
        <f>IFERROR(((T9/T16)*100),"")</f>
        <v>0.0</v>
      </c>
      <c r="V9" s="48"/>
      <c r="W9" s="53">
        <f>IFERROR(((V9/V16)*100),"")</f>
        <v>0.0</v>
      </c>
      <c r="X9" s="48"/>
      <c r="Y9" s="53">
        <f>IFERROR(((X9/X16)*100),"")</f>
        <v>0.0</v>
      </c>
      <c r="Z9" s="49">
        <v>5496.54</v>
      </c>
      <c r="AA9" s="53">
        <f>IFERROR(((Z9/Z16)*100),"")</f>
        <v>26.2096326195852</v>
      </c>
      <c r="AB9" s="49">
        <v>14826.96</v>
      </c>
      <c r="AC9" s="53">
        <f>IFERROR(((AB9/AB16)*100),"")</f>
        <v>5.78243155510311</v>
      </c>
      <c r="AD9" s="49">
        <v>9781.49</v>
      </c>
      <c r="AE9" s="53">
        <f>IFERROR(((AD9/AD16)*100),"")</f>
        <v>12.249659115614156</v>
      </c>
      <c r="AF9" s="49">
        <v>5570.04</v>
      </c>
      <c r="AG9" s="53">
        <f>IFERROR(((AF9/AF16)*100),"")</f>
        <v>3.8075512016258193</v>
      </c>
      <c r="AH9" s="49">
        <v>6894.2</v>
      </c>
      <c r="AI9" s="53">
        <f>IFERROR(((AH9/AH16)*100),"")</f>
        <v>13.931324241660036</v>
      </c>
      <c r="AJ9" s="49">
        <v>21597.23</v>
      </c>
      <c r="AK9" s="53">
        <f>IFERROR(((AJ9/AJ16)*100),"")</f>
        <v>43.30876048066056</v>
      </c>
      <c r="AL9" s="49">
        <v>20659.94</v>
      </c>
      <c r="AM9" s="53">
        <f>IFERROR(((AL9/AL16)*100),"")</f>
        <v>44.57995889828058</v>
      </c>
      <c r="AN9" s="49">
        <v>14227.14</v>
      </c>
      <c r="AO9" s="53">
        <f>IFERROR(((AN9/AN16)*100),"")</f>
        <v>85.35360473996712</v>
      </c>
      <c r="AP9" s="49">
        <v>13973.9</v>
      </c>
      <c r="AQ9" s="53">
        <f>IFERROR(((AP9/AP16)*100),"")</f>
        <v>45.223357866441596</v>
      </c>
      <c r="AR9" s="49">
        <v>12223.74</v>
      </c>
      <c r="AS9" s="53">
        <f>IFERROR(((AR9/AR16)*100),"")</f>
        <v>5.997274675233113</v>
      </c>
      <c r="AT9" s="49">
        <v>9389.54</v>
      </c>
      <c r="AU9" s="53">
        <f>IFERROR(((AT9/AT16)*100),"")</f>
        <v>7.73540297492305</v>
      </c>
      <c r="AV9" s="49">
        <v>11264.66</v>
      </c>
      <c r="AW9" s="53">
        <f>IFERROR(((AV9/AV16)*100),"")</f>
        <v>10.891029088771866</v>
      </c>
      <c r="AX9" s="48"/>
      <c r="AY9" s="53">
        <f>IFERROR(((AX9/AX16)*100),"")</f>
        <v>0.0</v>
      </c>
      <c r="AZ9" s="48"/>
      <c r="BA9" s="53">
        <f>IFERROR(((AZ9/AZ16)*100),"")</f>
        <v>0.0</v>
      </c>
      <c r="BB9" s="48"/>
      <c r="BC9" s="53">
        <f>IFERROR(((BB9/BB16)*100),"")</f>
        <v>0.0</v>
      </c>
      <c r="BD9" s="48"/>
      <c r="BE9" s="53">
        <f>IFERROR(((BD9/BD16)*100),"")</f>
        <v>0.0</v>
      </c>
      <c r="BF9" s="48"/>
      <c r="BG9" s="53">
        <f>IFERROR(((BF9/BF16)*100),"")</f>
        <v>0.0</v>
      </c>
      <c r="BH9" s="48"/>
      <c r="BI9" s="53">
        <f>IFERROR(((BH9/BH16)*100),"")</f>
        <v>0.0</v>
      </c>
      <c r="BJ9" s="48"/>
      <c r="BK9" s="53">
        <f>IFERROR(((BJ9/BJ16)*100),"")</f>
        <v>0.0</v>
      </c>
      <c r="BL9" s="48"/>
      <c r="BM9" s="53">
        <f>IFERROR(((BL9/BL16)*100),"")</f>
        <v>0.0</v>
      </c>
      <c r="BN9" s="48"/>
      <c r="BO9" s="53">
        <f>IFERROR(((BN9/BN16)*100),"")</f>
        <v>0.0</v>
      </c>
      <c r="BP9" s="48"/>
      <c r="BQ9" s="53">
        <f>IFERROR(((BP9/BP16)*100),"")</f>
        <v>0.0</v>
      </c>
      <c r="BR9" s="48"/>
      <c r="BS9" s="53">
        <f>IFERROR(((BR9/BR16)*100),"")</f>
        <v>0.0</v>
      </c>
      <c r="BT9" s="48"/>
      <c r="BU9" s="53">
        <f>IFERROR(((BT9/BT16)*100),"")</f>
        <v>0.0</v>
      </c>
      <c r="BV9" s="49">
        <f>B9+D9+F9+H9+J9+L9+N9+P9+R9+T9+V9+X9+Z9+AB9+AD9+AF9+AH9+AJ9+AL9+AN9+AP9+AR9+AT9+AV9+AX9+AZ9+BB9+BD9+BF9+BH9+BJ9+BL9+BN9+BP9+BR9+BT9</f>
        <v>145905.38</v>
      </c>
      <c r="BW9" s="53">
        <f>IFERROR(((BV9/BV16)*100),"")</f>
        <v>3.0735162939175527</v>
      </c>
    </row>
    <row r="10" spans="1:75" ht="16" outlineLevel="1">
      <c r="A10" s="37" t="s">
        <v>6</v>
      </c>
      <c r="B10" s="49">
        <v>11500.0</v>
      </c>
      <c r="C10" s="53">
        <f>IFERROR(((B10/B16)*100),"")</f>
        <v>63.0321420075792</v>
      </c>
      <c r="D10" s="49">
        <v>11500.0</v>
      </c>
      <c r="E10" s="53">
        <f>IFERROR(((D10/D16)*100),"")</f>
        <v>33.299483684266455</v>
      </c>
      <c r="F10" s="49">
        <v>11755.0</v>
      </c>
      <c r="G10" s="53">
        <f>IFERROR(((F10/F16)*100),"")</f>
        <v>10.074060412824798</v>
      </c>
      <c r="H10" s="49">
        <v>11500.0</v>
      </c>
      <c r="I10" s="53">
        <f>IFERROR(((H10/H16)*100),"")</f>
        <v>4.947238986789968</v>
      </c>
      <c r="J10" s="49">
        <v>11500.0</v>
      </c>
      <c r="K10" s="53">
        <f>IFERROR(((J10/J16)*100),"")</f>
        <v>11.322293211359744</v>
      </c>
      <c r="L10" s="49">
        <v>11755.0</v>
      </c>
      <c r="M10" s="53">
        <f>IFERROR(((L10/L16)*100),"")</f>
        <v>22.509153020113665</v>
      </c>
      <c r="N10" s="49">
        <v>11500.0</v>
      </c>
      <c r="O10" s="53">
        <f>IFERROR(((N10/N16)*100),"")</f>
        <v>4.3062780741246005</v>
      </c>
      <c r="P10" s="49">
        <v>11500.0</v>
      </c>
      <c r="Q10" s="53">
        <f>IFERROR(((P10/P16)*100),"")</f>
        <v>23.161771073888467</v>
      </c>
      <c r="R10" s="49">
        <v>11500.0</v>
      </c>
      <c r="S10" s="53">
        <f>IFERROR(((R10/R16)*100),"")</f>
        <v>24.195326556958744</v>
      </c>
      <c r="T10" s="49">
        <v>11500.0</v>
      </c>
      <c r="U10" s="53">
        <f>IFERROR(((T10/T16)*100),"")</f>
        <v>51.89366761880265</v>
      </c>
      <c r="V10" s="49">
        <v>11500.0</v>
      </c>
      <c r="W10" s="53">
        <f>IFERROR(((V10/V16)*100),"")</f>
        <v>30.194631972071807</v>
      </c>
      <c r="X10" s="49">
        <v>23000.0</v>
      </c>
      <c r="Y10" s="53">
        <f>IFERROR(((X10/X16)*100),"")</f>
        <v>13.598080471311835</v>
      </c>
      <c r="Z10" s="48"/>
      <c r="AA10" s="53">
        <f>IFERROR(((Z10/Z16)*100),"")</f>
        <v>0.0</v>
      </c>
      <c r="AB10" s="49">
        <v>23000.0</v>
      </c>
      <c r="AC10" s="53">
        <f>IFERROR(((AB10/AB16)*100),"")</f>
        <v>8.969871488651183</v>
      </c>
      <c r="AD10" s="49">
        <v>1609.2</v>
      </c>
      <c r="AE10" s="53">
        <f>IFERROR(((AD10/AD16)*100),"")</f>
        <v>2.0152503809589644</v>
      </c>
      <c r="AF10" s="49">
        <v>30500.0</v>
      </c>
      <c r="AG10" s="53">
        <f>IFERROR(((AF10/AF16)*100),"")</f>
        <v>20.8490983277656</v>
      </c>
      <c r="AH10" s="49">
        <v>11500.0</v>
      </c>
      <c r="AI10" s="53">
        <f>IFERROR(((AH10/AH16)*100),"")</f>
        <v>23.238407469915355</v>
      </c>
      <c r="AJ10" s="49">
        <v>11500.0</v>
      </c>
      <c r="AK10" s="53">
        <f>IFERROR(((AJ10/AJ16)*100),"")</f>
        <v>23.060862227591063</v>
      </c>
      <c r="AL10" s="49">
        <v>11500.0</v>
      </c>
      <c r="AM10" s="53">
        <f>IFERROR(((AL10/AL16)*100),"")</f>
        <v>24.81466680591651</v>
      </c>
      <c r="AN10" s="48"/>
      <c r="AO10" s="53">
        <f>IFERROR(((AN10/AN16)*100),"")</f>
        <v>0.0</v>
      </c>
      <c r="AP10" s="49">
        <v>15894.93</v>
      </c>
      <c r="AQ10" s="53">
        <f>IFERROR(((AP10/AP16)*100),"")</f>
        <v>51.440335743925345</v>
      </c>
      <c r="AR10" s="49">
        <v>11500.0</v>
      </c>
      <c r="AS10" s="53">
        <f>IFERROR(((AR10/AR16)*100),"")</f>
        <v>5.642189605241996</v>
      </c>
      <c r="AT10" s="49">
        <v>11500.0</v>
      </c>
      <c r="AU10" s="53">
        <f>IFERROR(((AT10/AT16)*100),"")</f>
        <v>9.474067335739033</v>
      </c>
      <c r="AV10" s="49">
        <v>46000.0</v>
      </c>
      <c r="AW10" s="53">
        <f>IFERROR(((AV10/AV16)*100),"")</f>
        <v>44.47425293648506</v>
      </c>
      <c r="AX10" s="49">
        <v>25000.0</v>
      </c>
      <c r="AY10" s="53">
        <f>IFERROR(((AX10/AX16)*100),"")</f>
        <v>35.80931853004753</v>
      </c>
      <c r="AZ10" s="49">
        <v>23000.0</v>
      </c>
      <c r="BA10" s="53">
        <f>IFERROR(((AZ10/AZ16)*100),"")</f>
        <v>12.321691067454347</v>
      </c>
      <c r="BB10" s="49">
        <v>75000.0</v>
      </c>
      <c r="BC10" s="53">
        <f>IFERROR(((BB10/BB16)*100),"")</f>
        <v>38.81811168208815</v>
      </c>
      <c r="BD10" s="49">
        <v>23000.0</v>
      </c>
      <c r="BE10" s="53">
        <f>IFERROR(((BD10/BD16)*100),"")</f>
        <v>19.528923311871047</v>
      </c>
      <c r="BF10" s="48"/>
      <c r="BG10" s="53">
        <f>IFERROR(((BF10/BF16)*100),"")</f>
        <v>0.0</v>
      </c>
      <c r="BH10" s="49">
        <v>100000.0</v>
      </c>
      <c r="BI10" s="53">
        <f>IFERROR(((BH10/BH16)*100),"")</f>
        <v>35.21084358772863</v>
      </c>
      <c r="BJ10" s="48"/>
      <c r="BK10" s="53">
        <f>IFERROR(((BJ10/BJ16)*100),"")</f>
        <v>0.0</v>
      </c>
      <c r="BL10" s="49">
        <v>20000.0</v>
      </c>
      <c r="BM10" s="53">
        <f>IFERROR(((BL10/BL16)*100),"")</f>
        <v>14.724064407180457</v>
      </c>
      <c r="BN10" s="49">
        <v>75000.0</v>
      </c>
      <c r="BO10" s="53">
        <f>IFERROR(((BN10/BN16)*100),"")</f>
        <v>39.155216289238226</v>
      </c>
      <c r="BP10" s="48"/>
      <c r="BQ10" s="53">
        <f>IFERROR(((BP10/BP16)*100),"")</f>
        <v>0.0</v>
      </c>
      <c r="BR10" s="48"/>
      <c r="BS10" s="53">
        <f>IFERROR(((BR10/BR16)*100),"")</f>
        <v>0.0</v>
      </c>
      <c r="BT10" s="49">
        <v>15000.0</v>
      </c>
      <c r="BU10" s="53">
        <f>IFERROR(((BT10/BT16)*100),"")</f>
        <v>3.667852573062156</v>
      </c>
      <c r="BV10" s="49">
        <f>B10+D10+F10+H10+J10+L10+N10+P10+R10+T10+V10+X10+Z10+AB10+AD10+AF10+AH10+AJ10+AL10+AN10+AP10+AR10+AT10+AV10+AX10+AZ10+BB10+BD10+BF10+BH10+BJ10+BL10+BN10+BP10+BR10+BT10</f>
        <v>680514.13</v>
      </c>
      <c r="BW10" s="53">
        <f>IFERROR(((BV10/BV16)*100),"")</f>
        <v>14.335120931086484</v>
      </c>
    </row>
    <row r="11" spans="1:75" ht="16" outlineLevel="1">
      <c r="A11" s="37" t="s">
        <v>7</v>
      </c>
      <c r="B11" s="48"/>
      <c r="C11" s="53">
        <f>IFERROR(((B11/B16)*100),"")</f>
        <v>0.0</v>
      </c>
      <c r="D11" s="48"/>
      <c r="E11" s="53">
        <f>IFERROR(((D11/D16)*100),"")</f>
        <v>0.0</v>
      </c>
      <c r="F11" s="48"/>
      <c r="G11" s="53">
        <f>IFERROR(((F11/F16)*100),"")</f>
        <v>0.0</v>
      </c>
      <c r="H11" s="48"/>
      <c r="I11" s="53">
        <f>IFERROR(((H11/H16)*100),"")</f>
        <v>0.0</v>
      </c>
      <c r="J11" s="48"/>
      <c r="K11" s="53">
        <f>IFERROR(((J11/J16)*100),"")</f>
        <v>0.0</v>
      </c>
      <c r="L11" s="48"/>
      <c r="M11" s="53">
        <f>IFERROR(((L11/L16)*100),"")</f>
        <v>0.0</v>
      </c>
      <c r="N11" s="49">
        <v>673.0</v>
      </c>
      <c r="O11" s="53">
        <f>IFERROR(((N11/N16)*100),"")</f>
        <v>0.252010882077031</v>
      </c>
      <c r="P11" s="48"/>
      <c r="Q11" s="53">
        <f>IFERROR(((P11/P16)*100),"")</f>
        <v>0.0</v>
      </c>
      <c r="R11" s="48"/>
      <c r="S11" s="53">
        <f>IFERROR(((R11/R16)*100),"")</f>
        <v>0.0</v>
      </c>
      <c r="T11" s="48"/>
      <c r="U11" s="53">
        <f>IFERROR(((T11/T16)*100),"")</f>
        <v>0.0</v>
      </c>
      <c r="V11" s="48"/>
      <c r="W11" s="53">
        <f>IFERROR(((V11/V16)*100),"")</f>
        <v>0.0</v>
      </c>
      <c r="X11" s="49">
        <v>2500.0</v>
      </c>
      <c r="Y11" s="53">
        <f>IFERROR(((X11/X16)*100),"")</f>
        <v>1.4780522251425907</v>
      </c>
      <c r="Z11" s="49">
        <v>1792.8</v>
      </c>
      <c r="AA11" s="53">
        <f>IFERROR(((Z11/Z16)*100),"")</f>
        <v>8.548765106847641</v>
      </c>
      <c r="AB11" s="48"/>
      <c r="AC11" s="53">
        <f>IFERROR(((AB11/AB16)*100),"")</f>
        <v>0.0</v>
      </c>
      <c r="AD11" s="48"/>
      <c r="AE11" s="53">
        <f>IFERROR(((AD11/AD16)*100),"")</f>
        <v>0.0</v>
      </c>
      <c r="AF11" s="48"/>
      <c r="AG11" s="53">
        <f>IFERROR(((AF11/AF16)*100),"")</f>
        <v>0.0</v>
      </c>
      <c r="AH11" s="48"/>
      <c r="AI11" s="53">
        <f>IFERROR(((AH11/AH16)*100),"")</f>
        <v>0.0</v>
      </c>
      <c r="AJ11" s="48"/>
      <c r="AK11" s="53">
        <f>IFERROR(((AJ11/AJ16)*100),"")</f>
        <v>0.0</v>
      </c>
      <c r="AL11" s="48"/>
      <c r="AM11" s="53">
        <f>IFERROR(((AL11/AL16)*100),"")</f>
        <v>0.0</v>
      </c>
      <c r="AN11" s="48"/>
      <c r="AO11" s="53">
        <f>IFERROR(((AN11/AN16)*100),"")</f>
        <v>0.0</v>
      </c>
      <c r="AP11" s="48"/>
      <c r="AQ11" s="53">
        <f>IFERROR(((AP11/AP16)*100),"")</f>
        <v>0.0</v>
      </c>
      <c r="AR11" s="49">
        <v>21450.33</v>
      </c>
      <c r="AS11" s="53">
        <f>IFERROR(((AR11/AR16)*100),"")</f>
        <v>10.524072083044397</v>
      </c>
      <c r="AT11" s="49">
        <v>37238.0</v>
      </c>
      <c r="AU11" s="53">
        <f>IFERROR(((AT11/AT16)*100),"")</f>
        <v>30.677853865065224</v>
      </c>
      <c r="AV11" s="49">
        <v>8544.5</v>
      </c>
      <c r="AW11" s="53">
        <f>IFERROR(((AV11/AV16)*100),"")</f>
        <v>8.2610924829521</v>
      </c>
      <c r="AX11" s="48"/>
      <c r="AY11" s="53">
        <f>IFERROR(((AX11/AX16)*100),"")</f>
        <v>0.0</v>
      </c>
      <c r="AZ11" s="48"/>
      <c r="BA11" s="53">
        <f>IFERROR(((AZ11/AZ16)*100),"")</f>
        <v>0.0</v>
      </c>
      <c r="BB11" s="48"/>
      <c r="BC11" s="53">
        <f>IFERROR(((BB11/BB16)*100),"")</f>
        <v>0.0</v>
      </c>
      <c r="BD11" s="48"/>
      <c r="BE11" s="53">
        <f>IFERROR(((BD11/BD16)*100),"")</f>
        <v>0.0</v>
      </c>
      <c r="BF11" s="49">
        <v>7250.0</v>
      </c>
      <c r="BG11" s="53">
        <f>IFERROR(((BF11/BF16)*100),"")</f>
        <v>5.320291842590984</v>
      </c>
      <c r="BH11" s="49">
        <v>20250.0</v>
      </c>
      <c r="BI11" s="53">
        <f>IFERROR(((BH11/BH16)*100),"")</f>
        <v>7.130195826515047</v>
      </c>
      <c r="BJ11" s="49">
        <v>37250.0</v>
      </c>
      <c r="BK11" s="53">
        <f>IFERROR(((BJ11/BJ16)*100),"")</f>
        <v>27.453654730014122</v>
      </c>
      <c r="BL11" s="49">
        <v>23000.0</v>
      </c>
      <c r="BM11" s="53">
        <f>IFERROR(((BL11/BL16)*100),"")</f>
        <v>16.932674068257526</v>
      </c>
      <c r="BN11" s="49">
        <v>0</v>
      </c>
      <c r="BO11" s="53">
        <f>IFERROR(((BN11/BN16)*100),"")</f>
        <v>0.0</v>
      </c>
      <c r="BP11" s="49">
        <v>168210.0</v>
      </c>
      <c r="BQ11" s="53">
        <f>IFERROR(((BP11/BP16)*100),"")</f>
        <v>53.56438655164191</v>
      </c>
      <c r="BR11" s="49">
        <v>36679.28</v>
      </c>
      <c r="BS11" s="53">
        <f>IFERROR(((BR11/BR16)*100),"")</f>
        <v>12.282373697684532</v>
      </c>
      <c r="BT11" s="49">
        <v>12491.0</v>
      </c>
      <c r="BU11" s="53">
        <f>IFERROR(((BT11/BT16)*100),"")</f>
        <v>3.0543430993412928</v>
      </c>
      <c r="BV11" s="49">
        <f>B11+D11+F11+H11+J11+L11+N11+P11+R11+T11+V11+X11+Z11+AB11+AD11+AF11+AH11+AJ11+AL11+AN11+AP11+AR11+AT11+AV11+AX11+AZ11+BB11+BD11+BF11+BH11+BJ11+BL11+BN11+BP11+BR11+BT11</f>
        <v>377328.91000000003</v>
      </c>
      <c r="BW11" s="53">
        <f>IFERROR(((BV11/BV16)*100),"")</f>
        <v>7.948483825964127</v>
      </c>
    </row>
    <row r="12" spans="1:75" ht="16" outlineLevel="1">
      <c r="A12" s="37" t="s">
        <v>8</v>
      </c>
      <c r="B12" s="48"/>
      <c r="C12" s="53">
        <f>IFERROR(((B12/B16)*100),"")</f>
        <v>0.0</v>
      </c>
      <c r="D12" s="48"/>
      <c r="E12" s="53">
        <f>IFERROR(((D12/D16)*100),"")</f>
        <v>0.0</v>
      </c>
      <c r="F12" s="48"/>
      <c r="G12" s="53">
        <f>IFERROR(((F12/F16)*100),"")</f>
        <v>0.0</v>
      </c>
      <c r="H12" s="48"/>
      <c r="I12" s="53">
        <f>IFERROR(((H12/H16)*100),"")</f>
        <v>0.0</v>
      </c>
      <c r="J12" s="48"/>
      <c r="K12" s="53">
        <f>IFERROR(((J12/J16)*100),"")</f>
        <v>0.0</v>
      </c>
      <c r="L12" s="48"/>
      <c r="M12" s="53">
        <f>IFERROR(((L12/L16)*100),"")</f>
        <v>0.0</v>
      </c>
      <c r="N12" s="48"/>
      <c r="O12" s="53">
        <f>IFERROR(((N12/N16)*100),"")</f>
        <v>0.0</v>
      </c>
      <c r="P12" s="48"/>
      <c r="Q12" s="53">
        <f>IFERROR(((P12/P16)*100),"")</f>
        <v>0.0</v>
      </c>
      <c r="R12" s="48"/>
      <c r="S12" s="53">
        <f>IFERROR(((R12/R16)*100),"")</f>
        <v>0.0</v>
      </c>
      <c r="T12" s="48"/>
      <c r="U12" s="53">
        <f>IFERROR(((T12/T16)*100),"")</f>
        <v>0.0</v>
      </c>
      <c r="V12" s="48"/>
      <c r="W12" s="53">
        <f>IFERROR(((V12/V16)*100),"")</f>
        <v>0.0</v>
      </c>
      <c r="X12" s="48"/>
      <c r="Y12" s="53">
        <f>IFERROR(((X12/X16)*100),"")</f>
        <v>0.0</v>
      </c>
      <c r="Z12" s="48"/>
      <c r="AA12" s="53">
        <f>IFERROR(((Z12/Z16)*100),"")</f>
        <v>0.0</v>
      </c>
      <c r="AB12" s="48"/>
      <c r="AC12" s="53">
        <f>IFERROR(((AB12/AB16)*100),"")</f>
        <v>0.0</v>
      </c>
      <c r="AD12" s="48"/>
      <c r="AE12" s="53">
        <f>IFERROR(((AD12/AD16)*100),"")</f>
        <v>0.0</v>
      </c>
      <c r="AF12" s="48"/>
      <c r="AG12" s="53">
        <f>IFERROR(((AF12/AF16)*100),"")</f>
        <v>0.0</v>
      </c>
      <c r="AH12" s="48"/>
      <c r="AI12" s="53">
        <f>IFERROR(((AH12/AH16)*100),"")</f>
        <v>0.0</v>
      </c>
      <c r="AJ12" s="48"/>
      <c r="AK12" s="53">
        <f>IFERROR(((AJ12/AJ16)*100),"")</f>
        <v>0.0</v>
      </c>
      <c r="AL12" s="48"/>
      <c r="AM12" s="53">
        <f>IFERROR(((AL12/AL16)*100),"")</f>
        <v>0.0</v>
      </c>
      <c r="AN12" s="48"/>
      <c r="AO12" s="53">
        <f>IFERROR(((AN12/AN16)*100),"")</f>
        <v>0.0</v>
      </c>
      <c r="AP12" s="48"/>
      <c r="AQ12" s="53">
        <f>IFERROR(((AP12/AP16)*100),"")</f>
        <v>0.0</v>
      </c>
      <c r="AR12" s="48"/>
      <c r="AS12" s="53">
        <f>IFERROR(((AR12/AR16)*100),"")</f>
        <v>0.0</v>
      </c>
      <c r="AT12" s="48"/>
      <c r="AU12" s="53">
        <f>IFERROR(((AT12/AT16)*100),"")</f>
        <v>0.0</v>
      </c>
      <c r="AV12" s="48"/>
      <c r="AW12" s="53">
        <f>IFERROR(((AV12/AV16)*100),"")</f>
        <v>0.0</v>
      </c>
      <c r="AX12" s="48"/>
      <c r="AY12" s="53">
        <f>IFERROR(((AX12/AX16)*100),"")</f>
        <v>0.0</v>
      </c>
      <c r="AZ12" s="48"/>
      <c r="BA12" s="53">
        <f>IFERROR(((AZ12/AZ16)*100),"")</f>
        <v>0.0</v>
      </c>
      <c r="BB12" s="48"/>
      <c r="BC12" s="53">
        <f>IFERROR(((BB12/BB16)*100),"")</f>
        <v>0.0</v>
      </c>
      <c r="BD12" s="48"/>
      <c r="BE12" s="53">
        <f>IFERROR(((BD12/BD16)*100),"")</f>
        <v>0.0</v>
      </c>
      <c r="BF12" s="49">
        <v>-57638.47</v>
      </c>
      <c r="BG12" s="53">
        <f>IFERROR(((BF12/BF16)*100),"")</f>
        <v>-42.29703196695519</v>
      </c>
      <c r="BH12" s="49">
        <v>59379.54</v>
      </c>
      <c r="BI12" s="53">
        <f>IFERROR(((BH12/BH16)*100),"")</f>
        <v>20.908036952512756</v>
      </c>
      <c r="BJ12" s="48"/>
      <c r="BK12" s="53">
        <f>IFERROR(((BJ12/BJ16)*100),"")</f>
        <v>0.0</v>
      </c>
      <c r="BL12" s="48"/>
      <c r="BM12" s="53">
        <f>IFERROR(((BL12/BL16)*100),"")</f>
        <v>0.0</v>
      </c>
      <c r="BN12" s="48"/>
      <c r="BO12" s="53">
        <f>IFERROR(((BN12/BN16)*100),"")</f>
        <v>0.0</v>
      </c>
      <c r="BP12" s="48"/>
      <c r="BQ12" s="53">
        <f>IFERROR(((BP12/BP16)*100),"")</f>
        <v>0.0</v>
      </c>
      <c r="BR12" s="49">
        <v>146585.85</v>
      </c>
      <c r="BS12" s="53">
        <f>IFERROR(((BR12/BR16)*100),"")</f>
        <v>49.08553789749227</v>
      </c>
      <c r="BT12" s="49">
        <v>326871.25</v>
      </c>
      <c r="BU12" s="53">
        <f>IFERROR(((BT12/BT16)*100),"")</f>
        <v>79.92770369150288</v>
      </c>
      <c r="BV12" s="49">
        <f>B12+D12+F12+H12+J12+L12+N12+P12+R12+T12+V12+X12+Z12+AB12+AD12+AF12+AH12+AJ12+AL12+AN12+AP12+AR12+AT12+AV12+AX12+AZ12+BB12+BD12+BF12+BH12+BJ12+BL12+BN12+BP12+BR12+BT12</f>
        <v>475198.17000000004</v>
      </c>
      <c r="BW12" s="53">
        <f>IFERROR(((BV12/BV16)*100),"")</f>
        <v>10.010112843918456</v>
      </c>
    </row>
    <row r="13" spans="1:75" ht="16" outlineLevel="1">
      <c r="A13" s="37" t="s">
        <v>9</v>
      </c>
      <c r="B13" s="49">
        <v>99.95</v>
      </c>
      <c r="C13" s="53">
        <f>IFERROR(((B13/B16)*100),"")</f>
        <v>0.5478315298832646</v>
      </c>
      <c r="D13" s="49">
        <v>259.87</v>
      </c>
      <c r="E13" s="53">
        <f>IFERROR(((D13/D16)*100),"")</f>
        <v>0.7524814630461152</v>
      </c>
      <c r="F13" s="49">
        <v>659.67</v>
      </c>
      <c r="G13" s="53">
        <f>IFERROR(((F13/F16)*100),"")</f>
        <v>0.565338616123193</v>
      </c>
      <c r="H13" s="49">
        <v>219.89</v>
      </c>
      <c r="I13" s="53">
        <f>IFERROR(((H13/H16)*100),"")</f>
        <v>0.09459551137436922</v>
      </c>
      <c r="J13" s="49">
        <v>358.74</v>
      </c>
      <c r="K13" s="53">
        <f>IFERROR(((J13/J16)*100),"")</f>
        <v>0.3531964753602779</v>
      </c>
      <c r="L13" s="49">
        <v>1259.37</v>
      </c>
      <c r="M13" s="53">
        <f>IFERROR(((L13/L16)*100),"")</f>
        <v>2.411514422708681</v>
      </c>
      <c r="N13" s="49">
        <v>198.26</v>
      </c>
      <c r="O13" s="53">
        <f>IFERROR(((N13/N16)*100),"")</f>
        <v>0.0742402339979081</v>
      </c>
      <c r="P13" s="49">
        <v>699.43</v>
      </c>
      <c r="Q13" s="53">
        <f>IFERROR(((P13/P16)*100),"")</f>
        <v>1.4086989167138966</v>
      </c>
      <c r="R13" s="49">
        <v>3936.94</v>
      </c>
      <c r="S13" s="53">
        <f>IFERROR(((R13/R16)*100),"")</f>
        <v>8.28309121175245</v>
      </c>
      <c r="T13" s="49">
        <v>999.5</v>
      </c>
      <c r="U13" s="53">
        <f>IFERROR(((T13/T16)*100),"")</f>
        <v>4.510236589999414</v>
      </c>
      <c r="V13" s="49">
        <v>919.54</v>
      </c>
      <c r="W13" s="53">
        <f>IFERROR(((V13/V16)*100),"")</f>
        <v>2.4143627724868613</v>
      </c>
      <c r="X13" s="49">
        <v>839.58</v>
      </c>
      <c r="Y13" s="53">
        <f>IFERROR(((X13/X16)*100),"")</f>
        <v>0.4963772348740866</v>
      </c>
      <c r="Z13" s="49">
        <v>779.61</v>
      </c>
      <c r="AA13" s="53">
        <f>IFERROR(((Z13/Z16)*100),"")</f>
        <v>3.717482577504178</v>
      </c>
      <c r="AB13" s="49">
        <v>1059.47</v>
      </c>
      <c r="AC13" s="53">
        <f>IFERROR(((AB13/AB16)*100),"")</f>
        <v>0.413187380264403</v>
      </c>
      <c r="AD13" s="49">
        <v>339.83</v>
      </c>
      <c r="AE13" s="53">
        <f>IFERROR(((AD13/AD16)*100),"")</f>
        <v>0.42557950345593143</v>
      </c>
      <c r="AF13" s="49">
        <v>1479.26</v>
      </c>
      <c r="AG13" s="53">
        <f>IFERROR(((AF13/AF16)*100),"")</f>
        <v>1.0111881046665752</v>
      </c>
      <c r="AH13" s="49">
        <v>509.76</v>
      </c>
      <c r="AI13" s="53">
        <f>IFERROR(((AH13/AH16)*100),"")</f>
        <v>1.0300878775533957</v>
      </c>
      <c r="AJ13" s="49">
        <v>771.81</v>
      </c>
      <c r="AK13" s="53">
        <f>IFERROR(((AJ13/AJ16)*100),"")</f>
        <v>1.5477047022501789</v>
      </c>
      <c r="AL13" s="49">
        <v>811.92</v>
      </c>
      <c r="AM13" s="53">
        <f>IFERROR(((AL13/AL16)*100),"")</f>
        <v>1.7519586324399765</v>
      </c>
      <c r="AN13" s="49">
        <v>397.83</v>
      </c>
      <c r="AO13" s="53">
        <f>IFERROR(((AN13/AN16)*100),"")</f>
        <v>2.3867217567059242</v>
      </c>
      <c r="AP13" s="49">
        <v>816.91</v>
      </c>
      <c r="AQ13" s="53">
        <f>IFERROR(((AP13/AP16)*100),"")</f>
        <v>2.6437439279424355</v>
      </c>
      <c r="AR13" s="49">
        <v>1008.51</v>
      </c>
      <c r="AS13" s="53">
        <f>IFERROR(((AR13/AR16)*100),"")</f>
        <v>0.49480040337240044</v>
      </c>
      <c r="AT13" s="49">
        <v>807.94</v>
      </c>
      <c r="AU13" s="53">
        <f>IFERROR(((AT13/AT16)*100),"")</f>
        <v>0.6656067794119125</v>
      </c>
      <c r="AV13" s="49">
        <v>726.97</v>
      </c>
      <c r="AW13" s="53">
        <f>IFERROR(((AV13/AV16)*100),"")</f>
        <v>0.7028575577660119</v>
      </c>
      <c r="AX13" s="48"/>
      <c r="AY13" s="53">
        <f>IFERROR(((AX13/AX16)*100),"")</f>
        <v>0.0</v>
      </c>
      <c r="AZ13" s="48"/>
      <c r="BA13" s="53">
        <f>IFERROR(((AZ13/AZ16)*100),"")</f>
        <v>0.0</v>
      </c>
      <c r="BB13" s="48"/>
      <c r="BC13" s="53">
        <f>IFERROR(((BB13/BB16)*100),"")</f>
        <v>0.0</v>
      </c>
      <c r="BD13" s="48"/>
      <c r="BE13" s="53">
        <f>IFERROR(((BD13/BD16)*100),"")</f>
        <v>0.0</v>
      </c>
      <c r="BF13" s="48"/>
      <c r="BG13" s="53">
        <f>IFERROR(((BF13/BF16)*100),"")</f>
        <v>0.0</v>
      </c>
      <c r="BH13" s="48"/>
      <c r="BI13" s="53">
        <f>IFERROR(((BH13/BH16)*100),"")</f>
        <v>0.0</v>
      </c>
      <c r="BJ13" s="48"/>
      <c r="BK13" s="53">
        <f>IFERROR(((BJ13/BJ16)*100),"")</f>
        <v>0.0</v>
      </c>
      <c r="BL13" s="48"/>
      <c r="BM13" s="53">
        <f>IFERROR(((BL13/BL16)*100),"")</f>
        <v>0.0</v>
      </c>
      <c r="BN13" s="48"/>
      <c r="BO13" s="53">
        <f>IFERROR(((BN13/BN16)*100),"")</f>
        <v>0.0</v>
      </c>
      <c r="BP13" s="48"/>
      <c r="BQ13" s="53">
        <f>IFERROR(((BP13/BP16)*100),"")</f>
        <v>0.0</v>
      </c>
      <c r="BR13" s="48"/>
      <c r="BS13" s="53">
        <f>IFERROR(((BR13/BR16)*100),"")</f>
        <v>0.0</v>
      </c>
      <c r="BT13" s="48"/>
      <c r="BU13" s="53">
        <f>IFERROR(((BT13/BT16)*100),"")</f>
        <v>0.0</v>
      </c>
      <c r="BV13" s="49">
        <f>B13+D13+F13+H13+J13+L13+N13+P13+R13+T13+V13+X13+Z13+AB13+AD13+AF13+AH13+AJ13+AL13+AN13+AP13+AR13+AT13+AV13+AX13+AZ13+BB13+BD13+BF13+BH13+BJ13+BL13+BN13+BP13+BR13+BT13</f>
        <v>19960.559999999998</v>
      </c>
      <c r="BW13" s="53">
        <f>IFERROR(((BV13/BV16)*100),"")</f>
        <v>0.4204718591988789</v>
      </c>
    </row>
    <row r="14" spans="1:75" ht="16" outlineLevel="1">
      <c r="A14" s="37" t="s">
        <v>10</v>
      </c>
      <c r="B14" s="48"/>
      <c r="C14" s="53">
        <f>IFERROR(((B14/B16)*100),"")</f>
        <v>0.0</v>
      </c>
      <c r="D14" s="48"/>
      <c r="E14" s="53">
        <f>IFERROR(((D14/D16)*100),"")</f>
        <v>0.0</v>
      </c>
      <c r="F14" s="48"/>
      <c r="G14" s="53">
        <f>IFERROR(((F14/F16)*100),"")</f>
        <v>0.0</v>
      </c>
      <c r="H14" s="48"/>
      <c r="I14" s="53">
        <f>IFERROR(((H14/H16)*100),"")</f>
        <v>0.0</v>
      </c>
      <c r="J14" s="48"/>
      <c r="K14" s="53">
        <f>IFERROR(((J14/J16)*100),"")</f>
        <v>0.0</v>
      </c>
      <c r="L14" s="48"/>
      <c r="M14" s="53">
        <f>IFERROR(((L14/L16)*100),"")</f>
        <v>0.0</v>
      </c>
      <c r="N14" s="48"/>
      <c r="O14" s="53">
        <f>IFERROR(((N14/N16)*100),"")</f>
        <v>0.0</v>
      </c>
      <c r="P14" s="49">
        <v>982.95</v>
      </c>
      <c r="Q14" s="53">
        <f>IFERROR(((P14/P16)*100),"")</f>
        <v>1.9797272067024931</v>
      </c>
      <c r="R14" s="49">
        <v>2606.69</v>
      </c>
      <c r="S14" s="53">
        <f>IFERROR(((R14/R16)*100),"")</f>
        <v>5.484323111544242</v>
      </c>
      <c r="T14" s="49">
        <v>1743.0</v>
      </c>
      <c r="U14" s="53">
        <f>IFERROR(((T14/T16)*100),"")</f>
        <v>7.865275013875915</v>
      </c>
      <c r="V14" s="48"/>
      <c r="W14" s="53">
        <f>IFERROR(((V14/V16)*100),"")</f>
        <v>0.0</v>
      </c>
      <c r="X14" s="48"/>
      <c r="Y14" s="53">
        <f>IFERROR(((X14/X16)*100),"")</f>
        <v>0.0</v>
      </c>
      <c r="Z14" s="48"/>
      <c r="AA14" s="53">
        <f>IFERROR(((Z14/Z16)*100),"")</f>
        <v>0.0</v>
      </c>
      <c r="AB14" s="48"/>
      <c r="AC14" s="53">
        <f>IFERROR(((AB14/AB16)*100),"")</f>
        <v>0.0</v>
      </c>
      <c r="AD14" s="48"/>
      <c r="AE14" s="53">
        <f>IFERROR(((AD14/AD16)*100),"")</f>
        <v>0.0</v>
      </c>
      <c r="AF14" s="48"/>
      <c r="AG14" s="53">
        <f>IFERROR(((AF14/AF16)*100),"")</f>
        <v>0.0</v>
      </c>
      <c r="AH14" s="48"/>
      <c r="AI14" s="53">
        <f>IFERROR(((AH14/AH16)*100),"")</f>
        <v>0.0</v>
      </c>
      <c r="AJ14" s="48"/>
      <c r="AK14" s="53">
        <f>IFERROR(((AJ14/AJ16)*100),"")</f>
        <v>0.0</v>
      </c>
      <c r="AL14" s="48"/>
      <c r="AM14" s="53">
        <f>IFERROR(((AL14/AL16)*100),"")</f>
        <v>0.0</v>
      </c>
      <c r="AN14" s="49">
        <v>2043.5</v>
      </c>
      <c r="AO14" s="53">
        <f>IFERROR(((AN14/AN16)*100),"")</f>
        <v>12.259673503326939</v>
      </c>
      <c r="AP14" s="49">
        <v>214.0</v>
      </c>
      <c r="AQ14" s="53">
        <f>IFERROR(((AP14/AP16)*100),"")</f>
        <v>0.6925624616906162</v>
      </c>
      <c r="AR14" s="49">
        <v>1079.0</v>
      </c>
      <c r="AS14" s="53">
        <f>IFERROR(((AR14/AR16)*100),"")</f>
        <v>0.5293845725266186</v>
      </c>
      <c r="AT14" s="49">
        <v>2529.0</v>
      </c>
      <c r="AU14" s="53">
        <f>IFERROR(((AT14/AT16)*100),"")</f>
        <v>2.0834709819203487</v>
      </c>
      <c r="AV14" s="49">
        <v>1698.5</v>
      </c>
      <c r="AW14" s="53">
        <f>IFERROR(((AV14/AV16)*100),"")</f>
        <v>1.6421634481004321</v>
      </c>
      <c r="AX14" s="48"/>
      <c r="AY14" s="53">
        <f>IFERROR(((AX14/AX16)*100),"")</f>
        <v>0.0</v>
      </c>
      <c r="AZ14" s="48"/>
      <c r="BA14" s="53">
        <f>IFERROR(((AZ14/AZ16)*100),"")</f>
        <v>0.0</v>
      </c>
      <c r="BB14" s="48"/>
      <c r="BC14" s="53">
        <f>IFERROR(((BB14/BB16)*100),"")</f>
        <v>0.0</v>
      </c>
      <c r="BD14" s="48"/>
      <c r="BE14" s="53">
        <f>IFERROR(((BD14/BD16)*100),"")</f>
        <v>0.0</v>
      </c>
      <c r="BF14" s="48"/>
      <c r="BG14" s="53">
        <f>IFERROR(((BF14/BF16)*100),"")</f>
        <v>0.0</v>
      </c>
      <c r="BH14" s="48"/>
      <c r="BI14" s="53">
        <f>IFERROR(((BH14/BH16)*100),"")</f>
        <v>0.0</v>
      </c>
      <c r="BJ14" s="48"/>
      <c r="BK14" s="53">
        <f>IFERROR(((BJ14/BJ16)*100),"")</f>
        <v>0.0</v>
      </c>
      <c r="BL14" s="48"/>
      <c r="BM14" s="53">
        <f>IFERROR(((BL14/BL16)*100),"")</f>
        <v>0.0</v>
      </c>
      <c r="BN14" s="48"/>
      <c r="BO14" s="53">
        <f>IFERROR(((BN14/BN16)*100),"")</f>
        <v>0.0</v>
      </c>
      <c r="BP14" s="48"/>
      <c r="BQ14" s="53">
        <f>IFERROR(((BP14/BP16)*100),"")</f>
        <v>0.0</v>
      </c>
      <c r="BR14" s="48"/>
      <c r="BS14" s="53">
        <f>IFERROR(((BR14/BR16)*100),"")</f>
        <v>0.0</v>
      </c>
      <c r="BT14" s="48"/>
      <c r="BU14" s="53">
        <f>IFERROR(((BT14/BT16)*100),"")</f>
        <v>0.0</v>
      </c>
      <c r="BV14" s="49">
        <f>B14+D14+F14+H14+J14+L14+N14+P14+R14+T14+V14+X14+Z14+AB14+AD14+AF14+AH14+AJ14+AL14+AN14+AP14+AR14+AT14+AV14+AX14+AZ14+BB14+BD14+BF14+BH14+BJ14+BL14+BN14+BP14+BR14+BT14</f>
        <v>12896.64</v>
      </c>
      <c r="BW14" s="53">
        <f>IFERROR(((BV14/BV16)*100),"")</f>
        <v>0.27166944205065546</v>
      </c>
    </row>
    <row r="15" spans="1:75" ht="16" outlineLevel="1">
      <c r="A15" s="37" t="s">
        <v>11</v>
      </c>
      <c r="B15" s="48"/>
      <c r="C15" s="53">
        <f>IFERROR(((B15/B16)*100),"")</f>
        <v>0.0</v>
      </c>
      <c r="D15" s="48"/>
      <c r="E15" s="53">
        <f>IFERROR(((D15/D16)*100),"")</f>
        <v>0.0</v>
      </c>
      <c r="F15" s="48"/>
      <c r="G15" s="53">
        <f>IFERROR(((F15/F16)*100),"")</f>
        <v>0.0</v>
      </c>
      <c r="H15" s="48"/>
      <c r="I15" s="53">
        <f>IFERROR(((H15/H16)*100),"")</f>
        <v>0.0</v>
      </c>
      <c r="J15" s="48"/>
      <c r="K15" s="53">
        <f>IFERROR(((J15/J16)*100),"")</f>
        <v>0.0</v>
      </c>
      <c r="L15" s="48"/>
      <c r="M15" s="53">
        <f>IFERROR(((L15/L16)*100),"")</f>
        <v>0.0</v>
      </c>
      <c r="N15" s="48"/>
      <c r="O15" s="53">
        <f>IFERROR(((N15/N16)*100),"")</f>
        <v>0.0</v>
      </c>
      <c r="P15" s="48"/>
      <c r="Q15" s="53">
        <f>IFERROR(((P15/P16)*100),"")</f>
        <v>0.0</v>
      </c>
      <c r="R15" s="48"/>
      <c r="S15" s="53">
        <f>IFERROR(((R15/R16)*100),"")</f>
        <v>0.0</v>
      </c>
      <c r="T15" s="48"/>
      <c r="U15" s="53">
        <f>IFERROR(((T15/T16)*100),"")</f>
        <v>0.0</v>
      </c>
      <c r="V15" s="48"/>
      <c r="W15" s="53">
        <f>IFERROR(((V15/V16)*100),"")</f>
        <v>0.0</v>
      </c>
      <c r="X15" s="49">
        <v>-110.0</v>
      </c>
      <c r="Y15" s="53">
        <f>IFERROR(((X15/X16)*100),"")</f>
        <v>-0.06503429790627399</v>
      </c>
      <c r="Z15" s="48"/>
      <c r="AA15" s="53">
        <f>IFERROR(((Z15/Z16)*100),"")</f>
        <v>0.0</v>
      </c>
      <c r="AB15" s="48"/>
      <c r="AC15" s="53">
        <f>IFERROR(((AB15/AB16)*100),"")</f>
        <v>0.0</v>
      </c>
      <c r="AD15" s="48"/>
      <c r="AE15" s="53">
        <f>IFERROR(((AD15/AD16)*100),"")</f>
        <v>0.0</v>
      </c>
      <c r="AF15" s="49">
        <v>-5000.0</v>
      </c>
      <c r="AG15" s="53">
        <f>IFERROR(((AF15/AF16)*100),"")</f>
        <v>-3.417884971764853</v>
      </c>
      <c r="AH15" s="48"/>
      <c r="AI15" s="53">
        <f>IFERROR(((AH15/AH16)*100),"")</f>
        <v>0.0</v>
      </c>
      <c r="AJ15" s="48"/>
      <c r="AK15" s="53">
        <f>IFERROR(((AJ15/AJ16)*100),"")</f>
        <v>0.0</v>
      </c>
      <c r="AL15" s="48"/>
      <c r="AM15" s="53">
        <f>IFERROR(((AL15/AL16)*100),"")</f>
        <v>0.0</v>
      </c>
      <c r="AN15" s="48"/>
      <c r="AO15" s="53">
        <f>IFERROR(((AN15/AN16)*100),"")</f>
        <v>0.0</v>
      </c>
      <c r="AP15" s="48"/>
      <c r="AQ15" s="53">
        <f>IFERROR(((AP15/AP16)*100),"")</f>
        <v>0.0</v>
      </c>
      <c r="AR15" s="48"/>
      <c r="AS15" s="53">
        <f>IFERROR(((AR15/AR16)*100),"")</f>
        <v>0.0</v>
      </c>
      <c r="AT15" s="48"/>
      <c r="AU15" s="53">
        <f>IFERROR(((AT15/AT16)*100),"")</f>
        <v>0.0</v>
      </c>
      <c r="AV15" s="48"/>
      <c r="AW15" s="53">
        <f>IFERROR(((AV15/AV16)*100),"")</f>
        <v>0.0</v>
      </c>
      <c r="AX15" s="48"/>
      <c r="AY15" s="53">
        <f>IFERROR(((AX15/AX16)*100),"")</f>
        <v>0.0</v>
      </c>
      <c r="AZ15" s="48"/>
      <c r="BA15" s="53">
        <f>IFERROR(((AZ15/AZ16)*100),"")</f>
        <v>0.0</v>
      </c>
      <c r="BB15" s="48"/>
      <c r="BC15" s="53">
        <f>IFERROR(((BB15/BB16)*100),"")</f>
        <v>0.0</v>
      </c>
      <c r="BD15" s="48"/>
      <c r="BE15" s="53">
        <f>IFERROR(((BD15/BD16)*100),"")</f>
        <v>0.0</v>
      </c>
      <c r="BF15" s="48"/>
      <c r="BG15" s="53">
        <f>IFERROR(((BF15/BF16)*100),"")</f>
        <v>0.0</v>
      </c>
      <c r="BH15" s="48"/>
      <c r="BI15" s="53">
        <f>IFERROR(((BH15/BH16)*100),"")</f>
        <v>0.0</v>
      </c>
      <c r="BJ15" s="48"/>
      <c r="BK15" s="53">
        <f>IFERROR(((BJ15/BJ16)*100),"")</f>
        <v>0.0</v>
      </c>
      <c r="BL15" s="48"/>
      <c r="BM15" s="53">
        <f>IFERROR(((BL15/BL16)*100),"")</f>
        <v>0.0</v>
      </c>
      <c r="BN15" s="48"/>
      <c r="BO15" s="53">
        <f>IFERROR(((BN15/BN16)*100),"")</f>
        <v>0.0</v>
      </c>
      <c r="BP15" s="48"/>
      <c r="BQ15" s="53">
        <f>IFERROR(((BP15/BP16)*100),"")</f>
        <v>0.0</v>
      </c>
      <c r="BR15" s="48"/>
      <c r="BS15" s="53">
        <f>IFERROR(((BR15/BR16)*100),"")</f>
        <v>0.0</v>
      </c>
      <c r="BT15" s="48"/>
      <c r="BU15" s="53">
        <f>IFERROR(((BT15/BT16)*100),"")</f>
        <v>0.0</v>
      </c>
      <c r="BV15" s="49">
        <f>B15+D15+F15+H15+J15+L15+N15+P15+R15+T15+V15+X15+Z15+AB15+AD15+AF15+AH15+AJ15+AL15+AN15+AP15+AR15+AT15+AV15+AX15+AZ15+BB15+BD15+BF15+BH15+BJ15+BL15+BN15+BP15+BR15+BT15</f>
        <v>-5110.0</v>
      </c>
      <c r="BW15" s="53">
        <f>IFERROR(((BV15/BV16)*100),"")</f>
        <v>-0.10764283168940508</v>
      </c>
    </row>
    <row r="16" spans="1:75" ht="16">
      <c r="A16" s="38" t="s">
        <v>12</v>
      </c>
      <c r="B16" s="50">
        <f>B8+B9+B10+B11+B12+B13+B14+B15</f>
        <v>18244.66</v>
      </c>
      <c r="C16" s="54">
        <f>IFERROR(((B16/B16)*100),"")</f>
        <v>100.0</v>
      </c>
      <c r="D16" s="50">
        <f>D8+D9+D10+D11+D12+D13+D14+D15</f>
        <v>34535.07</v>
      </c>
      <c r="E16" s="54">
        <f>IFERROR(((D16/D16)*100),"")</f>
        <v>100.0</v>
      </c>
      <c r="F16" s="50">
        <f>F8+F9+F10+F11+F12+F13+F14+F15</f>
        <v>116685.81999999999</v>
      </c>
      <c r="G16" s="54">
        <f>IFERROR(((F16/F16)*100),"")</f>
        <v>100.0</v>
      </c>
      <c r="H16" s="50">
        <f>H8+H9+H10+H11+H12+H13+H14+H15</f>
        <v>232452.89</v>
      </c>
      <c r="I16" s="54">
        <f>IFERROR(((H16/H16)*100),"")</f>
        <v>100.0</v>
      </c>
      <c r="J16" s="50">
        <f>J8+J9+J10+J11+J12+J13+J14+J15</f>
        <v>101569.53</v>
      </c>
      <c r="K16" s="54">
        <f>IFERROR(((J16/J16)*100),"")</f>
        <v>100.0</v>
      </c>
      <c r="L16" s="50">
        <f>L8+L9+L10+L11+L12+L13+L14+L15</f>
        <v>52223.200000000004</v>
      </c>
      <c r="M16" s="54">
        <f>IFERROR(((L16/L16)*100),"")</f>
        <v>100.0</v>
      </c>
      <c r="N16" s="50">
        <f>N8+N9+N10+N11+N12+N13+N14+N15</f>
        <v>267051.96</v>
      </c>
      <c r="O16" s="54">
        <f>IFERROR(((N16/N16)*100),"")</f>
        <v>100.0</v>
      </c>
      <c r="P16" s="50">
        <f>P8+P9+P10+P11+P12+P13+P14+P15</f>
        <v>49650.78</v>
      </c>
      <c r="Q16" s="54">
        <f>IFERROR(((P16/P16)*100),"")</f>
        <v>100.0</v>
      </c>
      <c r="R16" s="50">
        <f>R8+R9+R10+R11+R12+R13+R14+R15</f>
        <v>47529.840000000004</v>
      </c>
      <c r="S16" s="54">
        <f>IFERROR(((R16/R16)*100),"")</f>
        <v>100.0</v>
      </c>
      <c r="T16" s="50">
        <f>T8+T9+T10+T11+T12+T13+T14+T15</f>
        <v>22160.7</v>
      </c>
      <c r="U16" s="54">
        <f>IFERROR(((T16/T16)*100),"")</f>
        <v>100.0</v>
      </c>
      <c r="V16" s="50">
        <f>V8+V9+V10+V11+V12+V13+V14+V15</f>
        <v>38086.24</v>
      </c>
      <c r="W16" s="54">
        <f>IFERROR(((V16/V16)*100),"")</f>
        <v>100.0</v>
      </c>
      <c r="X16" s="50">
        <f>X8+X9+X10+X11+X12+X13+X14+X15</f>
        <v>169141.52</v>
      </c>
      <c r="Y16" s="54">
        <f>IFERROR(((X16/X16)*100),"")</f>
        <v>100.0</v>
      </c>
      <c r="Z16" s="50">
        <f>Z8+Z9+Z10+Z11+Z12+Z13+Z14+Z15</f>
        <v>20971.45</v>
      </c>
      <c r="AA16" s="54">
        <f>IFERROR(((Z16/Z16)*100),"")</f>
        <v>100.0</v>
      </c>
      <c r="AB16" s="50">
        <f>AB8+AB9+AB10+AB11+AB12+AB13+AB14+AB15</f>
        <v>256413.93</v>
      </c>
      <c r="AC16" s="54">
        <f>IFERROR(((AB16/AB16)*100),"")</f>
        <v>100.0</v>
      </c>
      <c r="AD16" s="50">
        <f>AD8+AD9+AD10+AD11+AD12+AD13+AD14+AD15</f>
        <v>79851.12000000001</v>
      </c>
      <c r="AE16" s="54">
        <f>IFERROR(((AD16/AD16)*100),"")</f>
        <v>100.0</v>
      </c>
      <c r="AF16" s="50">
        <f>AF8+AF9+AF10+AF11+AF12+AF13+AF14+AF15</f>
        <v>146289.3</v>
      </c>
      <c r="AG16" s="54">
        <f>IFERROR(((AF16/AF16)*100),"")</f>
        <v>100.0</v>
      </c>
      <c r="AH16" s="50">
        <f>AH8+AH9+AH10+AH11+AH12+AH13+AH14+AH15</f>
        <v>49487.04</v>
      </c>
      <c r="AI16" s="54">
        <f>IFERROR(((AH16/AH16)*100),"")</f>
        <v>100.0</v>
      </c>
      <c r="AJ16" s="50">
        <f>AJ8+AJ9+AJ10+AJ11+AJ12+AJ13+AJ14+AJ15</f>
        <v>49868.03999999999</v>
      </c>
      <c r="AK16" s="54">
        <f>IFERROR(((AJ16/AJ16)*100),"")</f>
        <v>100.0</v>
      </c>
      <c r="AL16" s="50">
        <f>AL8+AL9+AL10+AL11+AL12+AL13+AL14+AL15</f>
        <v>46343.56</v>
      </c>
      <c r="AM16" s="54">
        <f>IFERROR(((AL16/AL16)*100),"")</f>
        <v>100.0</v>
      </c>
      <c r="AN16" s="50">
        <f>AN8+AN9+AN10+AN11+AN12+AN13+AN14+AN15</f>
        <v>16668.47</v>
      </c>
      <c r="AO16" s="54">
        <f>IFERROR(((AN16/AN16)*100),"")</f>
        <v>100.0</v>
      </c>
      <c r="AP16" s="50">
        <f>AP8+AP9+AP10+AP11+AP12+AP13+AP14+AP15</f>
        <v>30899.74</v>
      </c>
      <c r="AQ16" s="54">
        <f>IFERROR(((AP16/AP16)*100),"")</f>
        <v>100.0</v>
      </c>
      <c r="AR16" s="50">
        <f>AR8+AR9+AR10+AR11+AR12+AR13+AR14+AR15</f>
        <v>203821.58000000002</v>
      </c>
      <c r="AS16" s="54">
        <f>IFERROR(((AR16/AR16)*100),"")</f>
        <v>100.0</v>
      </c>
      <c r="AT16" s="50">
        <f>AT8+AT9+AT10+AT11+AT12+AT13+AT14+AT15</f>
        <v>121383.98000000001</v>
      </c>
      <c r="AU16" s="54">
        <f>IFERROR(((AT16/AT16)*100),"")</f>
        <v>100.0</v>
      </c>
      <c r="AV16" s="50">
        <f>AV8+AV9+AV10+AV11+AV12+AV13+AV14+AV15</f>
        <v>103430.63</v>
      </c>
      <c r="AW16" s="54">
        <f>IFERROR(((AV16/AV16)*100),"")</f>
        <v>100.0</v>
      </c>
      <c r="AX16" s="50">
        <f>AX8+AX9+AX10+AX11+AX12+AX13+AX14+AX15</f>
        <v>69814.23000000001</v>
      </c>
      <c r="AY16" s="54">
        <f>IFERROR(((AX16/AX16)*100),"")</f>
        <v>100.0</v>
      </c>
      <c r="AZ16" s="50">
        <f>AZ8+AZ9+AZ10+AZ11+AZ12+AZ13+AZ14+AZ15</f>
        <v>186662.69</v>
      </c>
      <c r="BA16" s="54">
        <f>IFERROR(((AZ16/AZ16)*100),"")</f>
        <v>100.0</v>
      </c>
      <c r="BB16" s="50">
        <f>BB8+BB9+BB10+BB11+BB12+BB13+BB14+BB15</f>
        <v>193208.78</v>
      </c>
      <c r="BC16" s="54">
        <f>IFERROR(((BB16/BB16)*100),"")</f>
        <v>100.0</v>
      </c>
      <c r="BD16" s="50">
        <f>BD8+BD9+BD10+BD11+BD12+BD13+BD14+BD15</f>
        <v>117774.03</v>
      </c>
      <c r="BE16" s="54">
        <f>IFERROR(((BD16/BD16)*100),"")</f>
        <v>100.0</v>
      </c>
      <c r="BF16" s="50">
        <f>BF8+BF9+BF10+BF11+BF12+BF13+BF14+BF15</f>
        <v>136270.72</v>
      </c>
      <c r="BG16" s="54">
        <f>IFERROR(((BF16/BF16)*100),"")</f>
        <v>100.0</v>
      </c>
      <c r="BH16" s="50">
        <f>BH8+BH9+BH10+BH11+BH12+BH13+BH14+BH15</f>
        <v>284003.42</v>
      </c>
      <c r="BI16" s="54">
        <f>IFERROR(((BH16/BH16)*100),"")</f>
        <v>100.0</v>
      </c>
      <c r="BJ16" s="50">
        <f>BJ8+BJ9+BJ10+BJ11+BJ12+BJ13+BJ14+BJ15</f>
        <v>135683.21000000002</v>
      </c>
      <c r="BK16" s="54">
        <f>IFERROR(((BJ16/BJ16)*100),"")</f>
        <v>100.0</v>
      </c>
      <c r="BL16" s="50">
        <f>BL8+BL9+BL10+BL11+BL12+BL13+BL14+BL15</f>
        <v>135832.06</v>
      </c>
      <c r="BM16" s="54">
        <f>IFERROR(((BL16/BL16)*100),"")</f>
        <v>100.0</v>
      </c>
      <c r="BN16" s="50">
        <f>BN8+BN9+BN10+BN11+BN12+BN13+BN14+BN15</f>
        <v>191545.36</v>
      </c>
      <c r="BO16" s="54">
        <f>IFERROR(((BN16/BN16)*100),"")</f>
        <v>100.0</v>
      </c>
      <c r="BP16" s="50">
        <f>BP8+BP9+BP10+BP11+BP12+BP13+BP14+BP15</f>
        <v>314033.28</v>
      </c>
      <c r="BQ16" s="54">
        <f>IFERROR(((BP16/BP16)*100),"")</f>
        <v>100.0</v>
      </c>
      <c r="BR16" s="50">
        <f>BR8+BR9+BR10+BR11+BR12+BR13+BR14+BR15</f>
        <v>298633.48</v>
      </c>
      <c r="BS16" s="54">
        <f>IFERROR(((BR16/BR16)*100),"")</f>
        <v>100.0</v>
      </c>
      <c r="BT16" s="50">
        <f>BT8+BT9+BT10+BT11+BT12+BT13+BT14+BT15</f>
        <v>408958.64</v>
      </c>
      <c r="BU16" s="54">
        <f>IFERROR(((BT16/BT16)*100),"")</f>
        <v>100.0</v>
      </c>
      <c r="BV16" s="50">
        <f>B16+D16+F16+H16+J16+L16+N16+P16+R16+T16+V16+X16+Z16+AB16+AD16+AF16+AH16+AJ16+AL16+AN16+AP16+AR16+AT16+AV16+AX16+AZ16+BB16+BD16+BF16+BH16+BJ16+BL16+BN16+BP16+BR16+BT16</f>
        <v>4747180.949999998</v>
      </c>
      <c r="BW16" s="54">
        <f>IFERROR(((BV16/BV16)*100),"")</f>
        <v>100.0</v>
      </c>
    </row>
    <row r="17" spans="1:75" ht="16">
      <c r="A17" s="36" t="s">
        <v>13</v>
      </c>
      <c r="B17" s="48"/>
      <c r="C17" s="53">
        <f>IFERROR(((B17/B16)*100),"")</f>
        <v>0.0</v>
      </c>
      <c r="D17" s="48"/>
      <c r="E17" s="53">
        <f>IFERROR(((D17/D16)*100),"")</f>
        <v>0.0</v>
      </c>
      <c r="F17" s="48"/>
      <c r="G17" s="53">
        <f>IFERROR(((F17/F16)*100),"")</f>
        <v>0.0</v>
      </c>
      <c r="H17" s="48"/>
      <c r="I17" s="53">
        <f>IFERROR(((H17/H16)*100),"")</f>
        <v>0.0</v>
      </c>
      <c r="J17" s="48"/>
      <c r="K17" s="53">
        <f>IFERROR(((J17/J16)*100),"")</f>
        <v>0.0</v>
      </c>
      <c r="L17" s="48"/>
      <c r="M17" s="53">
        <f>IFERROR(((L17/L16)*100),"")</f>
        <v>0.0</v>
      </c>
      <c r="N17" s="48"/>
      <c r="O17" s="53">
        <f>IFERROR(((N17/N16)*100),"")</f>
        <v>0.0</v>
      </c>
      <c r="P17" s="48"/>
      <c r="Q17" s="53">
        <f>IFERROR(((P17/P16)*100),"")</f>
        <v>0.0</v>
      </c>
      <c r="R17" s="48"/>
      <c r="S17" s="53">
        <f>IFERROR(((R17/R16)*100),"")</f>
        <v>0.0</v>
      </c>
      <c r="T17" s="48"/>
      <c r="U17" s="53">
        <f>IFERROR(((T17/T16)*100),"")</f>
        <v>0.0</v>
      </c>
      <c r="V17" s="48"/>
      <c r="W17" s="53">
        <f>IFERROR(((V17/V16)*100),"")</f>
        <v>0.0</v>
      </c>
      <c r="X17" s="48"/>
      <c r="Y17" s="53">
        <f>IFERROR(((X17/X16)*100),"")</f>
        <v>0.0</v>
      </c>
      <c r="Z17" s="48"/>
      <c r="AA17" s="53">
        <f>IFERROR(((Z17/Z16)*100),"")</f>
        <v>0.0</v>
      </c>
      <c r="AB17" s="48"/>
      <c r="AC17" s="53">
        <f>IFERROR(((AB17/AB16)*100),"")</f>
        <v>0.0</v>
      </c>
      <c r="AD17" s="48"/>
      <c r="AE17" s="53">
        <f>IFERROR(((AD17/AD16)*100),"")</f>
        <v>0.0</v>
      </c>
      <c r="AF17" s="48"/>
      <c r="AG17" s="53">
        <f>IFERROR(((AF17/AF16)*100),"")</f>
        <v>0.0</v>
      </c>
      <c r="AH17" s="48"/>
      <c r="AI17" s="53">
        <f>IFERROR(((AH17/AH16)*100),"")</f>
        <v>0.0</v>
      </c>
      <c r="AJ17" s="48"/>
      <c r="AK17" s="53">
        <f>IFERROR(((AJ17/AJ16)*100),"")</f>
        <v>0.0</v>
      </c>
      <c r="AL17" s="48"/>
      <c r="AM17" s="53">
        <f>IFERROR(((AL17/AL16)*100),"")</f>
        <v>0.0</v>
      </c>
      <c r="AN17" s="48"/>
      <c r="AO17" s="53">
        <f>IFERROR(((AN17/AN16)*100),"")</f>
        <v>0.0</v>
      </c>
      <c r="AP17" s="48"/>
      <c r="AQ17" s="53">
        <f>IFERROR(((AP17/AP16)*100),"")</f>
        <v>0.0</v>
      </c>
      <c r="AR17" s="48"/>
      <c r="AS17" s="53">
        <f>IFERROR(((AR17/AR16)*100),"")</f>
        <v>0.0</v>
      </c>
      <c r="AT17" s="48"/>
      <c r="AU17" s="53">
        <f>IFERROR(((AT17/AT16)*100),"")</f>
        <v>0.0</v>
      </c>
      <c r="AV17" s="48"/>
      <c r="AW17" s="53">
        <f>IFERROR(((AV17/AV16)*100),"")</f>
        <v>0.0</v>
      </c>
      <c r="AX17" s="48"/>
      <c r="AY17" s="53">
        <f>IFERROR(((AX17/AX16)*100),"")</f>
        <v>0.0</v>
      </c>
      <c r="AZ17" s="48"/>
      <c r="BA17" s="53">
        <f>IFERROR(((AZ17/AZ16)*100),"")</f>
        <v>0.0</v>
      </c>
      <c r="BB17" s="48"/>
      <c r="BC17" s="53">
        <f>IFERROR(((BB17/BB16)*100),"")</f>
        <v>0.0</v>
      </c>
      <c r="BD17" s="48"/>
      <c r="BE17" s="53">
        <f>IFERROR(((BD17/BD16)*100),"")</f>
        <v>0.0</v>
      </c>
      <c r="BF17" s="48"/>
      <c r="BG17" s="53">
        <f>IFERROR(((BF17/BF16)*100),"")</f>
        <v>0.0</v>
      </c>
      <c r="BH17" s="48"/>
      <c r="BI17" s="53">
        <f>IFERROR(((BH17/BH16)*100),"")</f>
        <v>0.0</v>
      </c>
      <c r="BJ17" s="48"/>
      <c r="BK17" s="53">
        <f>IFERROR(((BJ17/BJ16)*100),"")</f>
        <v>0.0</v>
      </c>
      <c r="BL17" s="48"/>
      <c r="BM17" s="53">
        <f>IFERROR(((BL17/BL16)*100),"")</f>
        <v>0.0</v>
      </c>
      <c r="BN17" s="48"/>
      <c r="BO17" s="53">
        <f>IFERROR(((BN17/BN16)*100),"")</f>
        <v>0.0</v>
      </c>
      <c r="BP17" s="48"/>
      <c r="BQ17" s="53">
        <f>IFERROR(((BP17/BP16)*100),"")</f>
        <v>0.0</v>
      </c>
      <c r="BR17" s="48"/>
      <c r="BS17" s="53">
        <f>IFERROR(((BR17/BR16)*100),"")</f>
        <v>0.0</v>
      </c>
      <c r="BT17" s="48"/>
      <c r="BU17" s="53">
        <f>IFERROR(((BT17/BT16)*100),"")</f>
        <v>0.0</v>
      </c>
      <c r="BV17" s="48"/>
      <c r="BW17" s="53">
        <f>IFERROR(((BV17/BV16)*100),"")</f>
        <v>0.0</v>
      </c>
    </row>
    <row r="18" spans="1:75" ht="16">
      <c r="A18" s="38" t="s">
        <v>14</v>
      </c>
      <c r="B18" s="50">
        <f>B16-B17</f>
        <v>18244.66</v>
      </c>
      <c r="C18" s="54">
        <f>IFERROR(((B18/B16)*100),"")</f>
        <v>100.0</v>
      </c>
      <c r="D18" s="50">
        <f>D16-D17</f>
        <v>34535.07</v>
      </c>
      <c r="E18" s="54">
        <f>IFERROR(((D18/D16)*100),"")</f>
        <v>100.0</v>
      </c>
      <c r="F18" s="50">
        <f>F16-F17</f>
        <v>116685.81999999999</v>
      </c>
      <c r="G18" s="54">
        <f>IFERROR(((F18/F16)*100),"")</f>
        <v>100.0</v>
      </c>
      <c r="H18" s="50">
        <f>H16-H17</f>
        <v>232452.89</v>
      </c>
      <c r="I18" s="54">
        <f>IFERROR(((H18/H16)*100),"")</f>
        <v>100.0</v>
      </c>
      <c r="J18" s="50">
        <f>J16-J17</f>
        <v>101569.53</v>
      </c>
      <c r="K18" s="54">
        <f>IFERROR(((J18/J16)*100),"")</f>
        <v>100.0</v>
      </c>
      <c r="L18" s="50">
        <f>L16-L17</f>
        <v>52223.200000000004</v>
      </c>
      <c r="M18" s="54">
        <f>IFERROR(((L18/L16)*100),"")</f>
        <v>100.0</v>
      </c>
      <c r="N18" s="50">
        <f>N16-N17</f>
        <v>267051.96</v>
      </c>
      <c r="O18" s="54">
        <f>IFERROR(((N18/N16)*100),"")</f>
        <v>100.0</v>
      </c>
      <c r="P18" s="50">
        <f>P16-P17</f>
        <v>49650.78</v>
      </c>
      <c r="Q18" s="54">
        <f>IFERROR(((P18/P16)*100),"")</f>
        <v>100.0</v>
      </c>
      <c r="R18" s="50">
        <f>R16-R17</f>
        <v>47529.840000000004</v>
      </c>
      <c r="S18" s="54">
        <f>IFERROR(((R18/R16)*100),"")</f>
        <v>100.0</v>
      </c>
      <c r="T18" s="50">
        <f>T16-T17</f>
        <v>22160.7</v>
      </c>
      <c r="U18" s="54">
        <f>IFERROR(((T18/T16)*100),"")</f>
        <v>100.0</v>
      </c>
      <c r="V18" s="50">
        <f>V16-V17</f>
        <v>38086.24</v>
      </c>
      <c r="W18" s="54">
        <f>IFERROR(((V18/V16)*100),"")</f>
        <v>100.0</v>
      </c>
      <c r="X18" s="50">
        <f>X16-X17</f>
        <v>169141.52</v>
      </c>
      <c r="Y18" s="54">
        <f>IFERROR(((X18/X16)*100),"")</f>
        <v>100.0</v>
      </c>
      <c r="Z18" s="50">
        <f>Z16-Z17</f>
        <v>20971.45</v>
      </c>
      <c r="AA18" s="54">
        <f>IFERROR(((Z18/Z16)*100),"")</f>
        <v>100.0</v>
      </c>
      <c r="AB18" s="50">
        <f>AB16-AB17</f>
        <v>256413.93</v>
      </c>
      <c r="AC18" s="54">
        <f>IFERROR(((AB18/AB16)*100),"")</f>
        <v>100.0</v>
      </c>
      <c r="AD18" s="50">
        <f>AD16-AD17</f>
        <v>79851.12000000001</v>
      </c>
      <c r="AE18" s="54">
        <f>IFERROR(((AD18/AD16)*100),"")</f>
        <v>100.0</v>
      </c>
      <c r="AF18" s="50">
        <f>AF16-AF17</f>
        <v>146289.3</v>
      </c>
      <c r="AG18" s="54">
        <f>IFERROR(((AF18/AF16)*100),"")</f>
        <v>100.0</v>
      </c>
      <c r="AH18" s="50">
        <f>AH16-AH17</f>
        <v>49487.04</v>
      </c>
      <c r="AI18" s="54">
        <f>IFERROR(((AH18/AH16)*100),"")</f>
        <v>100.0</v>
      </c>
      <c r="AJ18" s="50">
        <f>AJ16-AJ17</f>
        <v>49868.03999999999</v>
      </c>
      <c r="AK18" s="54">
        <f>IFERROR(((AJ18/AJ16)*100),"")</f>
        <v>100.0</v>
      </c>
      <c r="AL18" s="50">
        <f>AL16-AL17</f>
        <v>46343.56</v>
      </c>
      <c r="AM18" s="54">
        <f>IFERROR(((AL18/AL16)*100),"")</f>
        <v>100.0</v>
      </c>
      <c r="AN18" s="50">
        <f>AN16-AN17</f>
        <v>16668.47</v>
      </c>
      <c r="AO18" s="54">
        <f>IFERROR(((AN18/AN16)*100),"")</f>
        <v>100.0</v>
      </c>
      <c r="AP18" s="50">
        <f>AP16-AP17</f>
        <v>30899.74</v>
      </c>
      <c r="AQ18" s="54">
        <f>IFERROR(((AP18/AP16)*100),"")</f>
        <v>100.0</v>
      </c>
      <c r="AR18" s="50">
        <f>AR16-AR17</f>
        <v>203821.58000000002</v>
      </c>
      <c r="AS18" s="54">
        <f>IFERROR(((AR18/AR16)*100),"")</f>
        <v>100.0</v>
      </c>
      <c r="AT18" s="50">
        <f>AT16-AT17</f>
        <v>121383.98000000001</v>
      </c>
      <c r="AU18" s="54">
        <f>IFERROR(((AT18/AT16)*100),"")</f>
        <v>100.0</v>
      </c>
      <c r="AV18" s="50">
        <f>AV16-AV17</f>
        <v>103430.63</v>
      </c>
      <c r="AW18" s="54">
        <f>IFERROR(((AV18/AV16)*100),"")</f>
        <v>100.0</v>
      </c>
      <c r="AX18" s="50">
        <f>AX16-AX17</f>
        <v>69814.23000000001</v>
      </c>
      <c r="AY18" s="54">
        <f>IFERROR(((AX18/AX16)*100),"")</f>
        <v>100.0</v>
      </c>
      <c r="AZ18" s="50">
        <f>AZ16-AZ17</f>
        <v>186662.69</v>
      </c>
      <c r="BA18" s="54">
        <f>IFERROR(((AZ18/AZ16)*100),"")</f>
        <v>100.0</v>
      </c>
      <c r="BB18" s="50">
        <f>BB16-BB17</f>
        <v>193208.78</v>
      </c>
      <c r="BC18" s="54">
        <f>IFERROR(((BB18/BB16)*100),"")</f>
        <v>100.0</v>
      </c>
      <c r="BD18" s="50">
        <f>BD16-BD17</f>
        <v>117774.03</v>
      </c>
      <c r="BE18" s="54">
        <f>IFERROR(((BD18/BD16)*100),"")</f>
        <v>100.0</v>
      </c>
      <c r="BF18" s="50">
        <f>BF16-BF17</f>
        <v>136270.72</v>
      </c>
      <c r="BG18" s="54">
        <f>IFERROR(((BF18/BF16)*100),"")</f>
        <v>100.0</v>
      </c>
      <c r="BH18" s="50">
        <f>BH16-BH17</f>
        <v>284003.42</v>
      </c>
      <c r="BI18" s="54">
        <f>IFERROR(((BH18/BH16)*100),"")</f>
        <v>100.0</v>
      </c>
      <c r="BJ18" s="50">
        <f>BJ16-BJ17</f>
        <v>135683.21000000002</v>
      </c>
      <c r="BK18" s="54">
        <f>IFERROR(((BJ18/BJ16)*100),"")</f>
        <v>100.0</v>
      </c>
      <c r="BL18" s="50">
        <f>BL16-BL17</f>
        <v>135832.06</v>
      </c>
      <c r="BM18" s="54">
        <f>IFERROR(((BL18/BL16)*100),"")</f>
        <v>100.0</v>
      </c>
      <c r="BN18" s="50">
        <f>BN16-BN17</f>
        <v>191545.36</v>
      </c>
      <c r="BO18" s="54">
        <f>IFERROR(((BN18/BN16)*100),"")</f>
        <v>100.0</v>
      </c>
      <c r="BP18" s="50">
        <f>BP16-BP17</f>
        <v>314033.28</v>
      </c>
      <c r="BQ18" s="54">
        <f>IFERROR(((BP18/BP16)*100),"")</f>
        <v>100.0</v>
      </c>
      <c r="BR18" s="50">
        <f>BR16-BR17</f>
        <v>298633.48</v>
      </c>
      <c r="BS18" s="54">
        <f>IFERROR(((BR18/BR16)*100),"")</f>
        <v>100.0</v>
      </c>
      <c r="BT18" s="50">
        <f>BT16-BT17</f>
        <v>408958.64</v>
      </c>
      <c r="BU18" s="54">
        <f>IFERROR(((BT18/BT16)*100),"")</f>
        <v>100.0</v>
      </c>
      <c r="BV18" s="50">
        <f>B18+D18+F18+H18+J18+L18+N18+P18+R18+T18+V18+X18+Z18+AB18+AD18+AF18+AH18+AJ18+AL18+AN18+AP18+AR18+AT18+AV18+AX18+AZ18+BB18+BD18+BF18+BH18+BJ18+BL18+BN18+BP18+BR18+BT18</f>
        <v>4747180.949999998</v>
      </c>
      <c r="BW18" s="54">
        <f>IFERROR(((BV18/BV16)*100),"")</f>
        <v>100.0</v>
      </c>
    </row>
    <row r="19" spans="1:73" ht="16">
      <c r="A19" s="36" t="s">
        <v>15</v>
      </c>
      <c r="B19" s="48"/>
      <c r="C19" s="53">
        <f>IFERROR(((B19/B16)*100),"")</f>
        <v>0.0</v>
      </c>
      <c r="D19" s="48"/>
      <c r="E19" s="53">
        <f>IFERROR(((D19/D16)*100),"")</f>
        <v>0.0</v>
      </c>
      <c r="F19" s="48"/>
      <c r="G19" s="53">
        <f>IFERROR(((F19/F16)*100),"")</f>
        <v>0.0</v>
      </c>
      <c r="H19" s="48"/>
      <c r="I19" s="53">
        <f>IFERROR(((H19/H16)*100),"")</f>
        <v>0.0</v>
      </c>
      <c r="J19" s="48"/>
      <c r="K19" s="53">
        <f>IFERROR(((J19/J16)*100),"")</f>
        <v>0.0</v>
      </c>
      <c r="L19" s="48"/>
      <c r="M19" s="53">
        <f>IFERROR(((L19/L16)*100),"")</f>
        <v>0.0</v>
      </c>
      <c r="N19" s="48"/>
      <c r="O19" s="53">
        <f>IFERROR(((N19/N16)*100),"")</f>
        <v>0.0</v>
      </c>
      <c r="P19" s="48"/>
      <c r="Q19" s="53">
        <f>IFERROR(((P19/P16)*100),"")</f>
        <v>0.0</v>
      </c>
      <c r="R19" s="48"/>
      <c r="S19" s="53">
        <f>IFERROR(((R19/R16)*100),"")</f>
        <v>0.0</v>
      </c>
      <c r="T19" s="48"/>
      <c r="U19" s="53">
        <f>IFERROR(((T19/T16)*100),"")</f>
        <v>0.0</v>
      </c>
      <c r="V19" s="48"/>
      <c r="W19" s="53">
        <f>IFERROR(((V19/V16)*100),"")</f>
        <v>0.0</v>
      </c>
      <c r="X19" s="48"/>
      <c r="Y19" s="53">
        <f>IFERROR(((X19/X16)*100),"")</f>
        <v>0.0</v>
      </c>
      <c r="Z19" s="48"/>
      <c r="AA19" s="53">
        <f>IFERROR(((Z19/Z16)*100),"")</f>
        <v>0.0</v>
      </c>
      <c r="AB19" s="48"/>
      <c r="AC19" s="53">
        <f>IFERROR(((AB19/AB16)*100),"")</f>
        <v>0.0</v>
      </c>
      <c r="AD19" s="48"/>
      <c r="AE19" s="53">
        <f>IFERROR(((AD19/AD16)*100),"")</f>
        <v>0.0</v>
      </c>
      <c r="AF19" s="48"/>
      <c r="AG19" s="53">
        <f>IFERROR(((AF19/AF16)*100),"")</f>
        <v>0.0</v>
      </c>
      <c r="AH19" s="48"/>
      <c r="AI19" s="53">
        <f>IFERROR(((AH19/AH16)*100),"")</f>
        <v>0.0</v>
      </c>
      <c r="AJ19" s="48"/>
      <c r="AK19" s="53">
        <f>IFERROR(((AJ19/AJ16)*100),"")</f>
        <v>0.0</v>
      </c>
      <c r="AL19" s="48"/>
      <c r="AM19" s="53">
        <f>IFERROR(((AL19/AL16)*100),"")</f>
        <v>0.0</v>
      </c>
      <c r="AN19" s="48"/>
      <c r="AO19" s="53">
        <f>IFERROR(((AN19/AN16)*100),"")</f>
        <v>0.0</v>
      </c>
      <c r="AP19" s="48"/>
      <c r="AQ19" s="53">
        <f>IFERROR(((AP19/AP16)*100),"")</f>
        <v>0.0</v>
      </c>
      <c r="AR19" s="48"/>
      <c r="AS19" s="53">
        <f>IFERROR(((AR19/AR16)*100),"")</f>
        <v>0.0</v>
      </c>
      <c r="AT19" s="48"/>
      <c r="AU19" s="53">
        <f>IFERROR(((AT19/AT16)*100),"")</f>
        <v>0.0</v>
      </c>
      <c r="AV19" s="48"/>
      <c r="AW19" s="53">
        <f>IFERROR(((AV19/AV16)*100),"")</f>
        <v>0.0</v>
      </c>
      <c r="AX19" s="48"/>
      <c r="AY19" s="53">
        <f>IFERROR(((AX19/AX16)*100),"")</f>
        <v>0.0</v>
      </c>
      <c r="AZ19" s="48"/>
      <c r="BA19" s="53">
        <f>IFERROR(((AZ19/AZ16)*100),"")</f>
        <v>0.0</v>
      </c>
      <c r="BB19" s="48"/>
      <c r="BC19" s="53">
        <f>IFERROR(((BB19/BB16)*100),"")</f>
        <v>0.0</v>
      </c>
      <c r="BD19" s="48"/>
      <c r="BE19" s="53">
        <f>IFERROR(((BD19/BD16)*100),"")</f>
        <v>0.0</v>
      </c>
      <c r="BF19" s="48"/>
      <c r="BG19" s="53">
        <f>IFERROR(((BF19/BF16)*100),"")</f>
        <v>0.0</v>
      </c>
      <c r="BH19" s="48"/>
      <c r="BI19" s="53">
        <f>IFERROR(((BH19/BH16)*100),"")</f>
        <v>0.0</v>
      </c>
      <c r="BJ19" s="48"/>
      <c r="BK19" s="53">
        <f>IFERROR(((BJ19/BJ16)*100),"")</f>
        <v>0.0</v>
      </c>
      <c r="BL19" s="48"/>
      <c r="BM19" s="53">
        <f>IFERROR(((BL19/BL16)*100),"")</f>
        <v>0.0</v>
      </c>
      <c r="BN19" s="48"/>
      <c r="BO19" s="53">
        <f>IFERROR(((BN19/BN16)*100),"")</f>
        <v>0.0</v>
      </c>
      <c r="BP19" s="48"/>
      <c r="BQ19" s="53">
        <f>IFERROR(((BP19/BP16)*100),"")</f>
        <v>0.0</v>
      </c>
      <c r="BR19" s="48"/>
      <c r="BS19" s="53">
        <f>IFERROR(((BR19/BR16)*100),"")</f>
        <v>0.0</v>
      </c>
      <c r="BT19" s="48"/>
      <c r="BU19" s="53">
        <f>IFERROR(((BT19/BT16)*100),"")</f>
        <v>0.0</v>
      </c>
    </row>
    <row r="20" spans="1:75" ht="16" outlineLevel="1">
      <c r="A20" s="37" t="s">
        <v>16</v>
      </c>
      <c r="B20" s="48"/>
      <c r="C20" s="53">
        <f>IFERROR(((B20/B16)*100),"")</f>
        <v>0.0</v>
      </c>
      <c r="D20" s="48"/>
      <c r="E20" s="53">
        <f>IFERROR(((D20/D16)*100),"")</f>
        <v>0.0</v>
      </c>
      <c r="F20" s="48"/>
      <c r="G20" s="53">
        <f>IFERROR(((F20/F16)*100),"")</f>
        <v>0.0</v>
      </c>
      <c r="H20" s="48"/>
      <c r="I20" s="53">
        <f>IFERROR(((H20/H16)*100),"")</f>
        <v>0.0</v>
      </c>
      <c r="J20" s="48"/>
      <c r="K20" s="53">
        <f>IFERROR(((J20/J16)*100),"")</f>
        <v>0.0</v>
      </c>
      <c r="L20" s="48"/>
      <c r="M20" s="53">
        <f>IFERROR(((L20/L16)*100),"")</f>
        <v>0.0</v>
      </c>
      <c r="N20" s="48"/>
      <c r="O20" s="53">
        <f>IFERROR(((N20/N16)*100),"")</f>
        <v>0.0</v>
      </c>
      <c r="P20" s="48"/>
      <c r="Q20" s="53">
        <f>IFERROR(((P20/P16)*100),"")</f>
        <v>0.0</v>
      </c>
      <c r="R20" s="48"/>
      <c r="S20" s="53">
        <f>IFERROR(((R20/R16)*100),"")</f>
        <v>0.0</v>
      </c>
      <c r="T20" s="48"/>
      <c r="U20" s="53">
        <f>IFERROR(((T20/T16)*100),"")</f>
        <v>0.0</v>
      </c>
      <c r="V20" s="48"/>
      <c r="W20" s="53">
        <f>IFERROR(((V20/V16)*100),"")</f>
        <v>0.0</v>
      </c>
      <c r="X20" s="49">
        <v>60.11</v>
      </c>
      <c r="Y20" s="53">
        <f>IFERROR(((X20/X16)*100),"")</f>
        <v>0.035538287701328455</v>
      </c>
      <c r="Z20" s="48"/>
      <c r="AA20" s="53">
        <f>IFERROR(((Z20/Z16)*100),"")</f>
        <v>0.0</v>
      </c>
      <c r="AB20" s="48"/>
      <c r="AC20" s="53">
        <f>IFERROR(((AB20/AB16)*100),"")</f>
        <v>0.0</v>
      </c>
      <c r="AD20" s="48"/>
      <c r="AE20" s="53">
        <f>IFERROR(((AD20/AD16)*100),"")</f>
        <v>0.0</v>
      </c>
      <c r="AF20" s="48"/>
      <c r="AG20" s="53">
        <f>IFERROR(((AF20/AF16)*100),"")</f>
        <v>0.0</v>
      </c>
      <c r="AH20" s="48"/>
      <c r="AI20" s="53">
        <f>IFERROR(((AH20/AH16)*100),"")</f>
        <v>0.0</v>
      </c>
      <c r="AJ20" s="48"/>
      <c r="AK20" s="53">
        <f>IFERROR(((AJ20/AJ16)*100),"")</f>
        <v>0.0</v>
      </c>
      <c r="AL20" s="48"/>
      <c r="AM20" s="53">
        <f>IFERROR(((AL20/AL16)*100),"")</f>
        <v>0.0</v>
      </c>
      <c r="AN20" s="48"/>
      <c r="AO20" s="53">
        <f>IFERROR(((AN20/AN16)*100),"")</f>
        <v>0.0</v>
      </c>
      <c r="AP20" s="48"/>
      <c r="AQ20" s="53">
        <f>IFERROR(((AP20/AP16)*100),"")</f>
        <v>0.0</v>
      </c>
      <c r="AR20" s="48"/>
      <c r="AS20" s="53">
        <f>IFERROR(((AR20/AR16)*100),"")</f>
        <v>0.0</v>
      </c>
      <c r="AT20" s="48"/>
      <c r="AU20" s="53">
        <f>IFERROR(((AT20/AT16)*100),"")</f>
        <v>0.0</v>
      </c>
      <c r="AV20" s="48"/>
      <c r="AW20" s="53">
        <f>IFERROR(((AV20/AV16)*100),"")</f>
        <v>0.0</v>
      </c>
      <c r="AX20" s="48"/>
      <c r="AY20" s="53">
        <f>IFERROR(((AX20/AX16)*100),"")</f>
        <v>0.0</v>
      </c>
      <c r="AZ20" s="48"/>
      <c r="BA20" s="53">
        <f>IFERROR(((AZ20/AZ16)*100),"")</f>
        <v>0.0</v>
      </c>
      <c r="BB20" s="48"/>
      <c r="BC20" s="53">
        <f>IFERROR(((BB20/BB16)*100),"")</f>
        <v>0.0</v>
      </c>
      <c r="BD20" s="48"/>
      <c r="BE20" s="53">
        <f>IFERROR(((BD20/BD16)*100),"")</f>
        <v>0.0</v>
      </c>
      <c r="BF20" s="48"/>
      <c r="BG20" s="53">
        <f>IFERROR(((BF20/BF16)*100),"")</f>
        <v>0.0</v>
      </c>
      <c r="BH20" s="48"/>
      <c r="BI20" s="53">
        <f>IFERROR(((BH20/BH16)*100),"")</f>
        <v>0.0</v>
      </c>
      <c r="BJ20" s="48"/>
      <c r="BK20" s="53">
        <f>IFERROR(((BJ20/BJ16)*100),"")</f>
        <v>0.0</v>
      </c>
      <c r="BL20" s="48"/>
      <c r="BM20" s="53">
        <f>IFERROR(((BL20/BL16)*100),"")</f>
        <v>0.0</v>
      </c>
      <c r="BN20" s="48"/>
      <c r="BO20" s="53">
        <f>IFERROR(((BN20/BN16)*100),"")</f>
        <v>0.0</v>
      </c>
      <c r="BP20" s="48"/>
      <c r="BQ20" s="53">
        <f>IFERROR(((BP20/BP16)*100),"")</f>
        <v>0.0</v>
      </c>
      <c r="BR20" s="48"/>
      <c r="BS20" s="53">
        <f>IFERROR(((BR20/BR16)*100),"")</f>
        <v>0.0</v>
      </c>
      <c r="BT20" s="48"/>
      <c r="BU20" s="53">
        <f>IFERROR(((BT20/BT16)*100),"")</f>
        <v>0.0</v>
      </c>
      <c r="BV20" s="49">
        <f>B20+D20+F20+H20+J20+L20+N20+P20+R20+T20+V20+X20+Z20+AB20+AD20+AF20+AH20+AJ20+AL20+AN20+AP20+AR20+AT20+AV20+AX20+AZ20+BB20+BD20+BF20+BH20+BJ20+BL20+BN20+BP20+BR20+BT20</f>
        <v>60.11</v>
      </c>
      <c r="BW20" s="53">
        <f>IFERROR(((BV20/BV16)*100),"")</f>
        <v>0.0012662251688552134</v>
      </c>
    </row>
    <row r="21" spans="1:75" ht="16" outlineLevel="1">
      <c r="A21" s="37" t="s">
        <v>17</v>
      </c>
      <c r="B21" s="49">
        <v>92.64</v>
      </c>
      <c r="C21" s="53">
        <f>IFERROR(((B21/B16)*100),"")</f>
        <v>0.5077650117897511</v>
      </c>
      <c r="D21" s="48"/>
      <c r="E21" s="53">
        <f>IFERROR(((D21/D16)*100),"")</f>
        <v>0.0</v>
      </c>
      <c r="F21" s="49">
        <v>121.61</v>
      </c>
      <c r="G21" s="53">
        <f>IFERROR(((F21/F16)*100),"")</f>
        <v>0.10422003290545502</v>
      </c>
      <c r="H21" s="48"/>
      <c r="I21" s="53">
        <f>IFERROR(((H21/H16)*100),"")</f>
        <v>0.0</v>
      </c>
      <c r="J21" s="49">
        <v>153.88</v>
      </c>
      <c r="K21" s="53">
        <f>IFERROR(((J21/J16)*100),"")</f>
        <v>0.1515021286403511</v>
      </c>
      <c r="L21" s="49">
        <v>88.34</v>
      </c>
      <c r="M21" s="53">
        <f>IFERROR(((L21/L16)*100),"")</f>
        <v>0.16915853490402732</v>
      </c>
      <c r="N21" s="48"/>
      <c r="O21" s="53">
        <f>IFERROR(((N21/N16)*100),"")</f>
        <v>0.0</v>
      </c>
      <c r="P21" s="48"/>
      <c r="Q21" s="53">
        <f>IFERROR(((P21/P16)*100),"")</f>
        <v>0.0</v>
      </c>
      <c r="R21" s="49">
        <v>46.85</v>
      </c>
      <c r="S21" s="53">
        <f>IFERROR(((R21/R16)*100),"")</f>
        <v>0.0985696564516102</v>
      </c>
      <c r="T21" s="48"/>
      <c r="U21" s="53">
        <f>IFERROR(((T21/T16)*100),"")</f>
        <v>0.0</v>
      </c>
      <c r="V21" s="49">
        <v>92.54</v>
      </c>
      <c r="W21" s="53">
        <f>IFERROR(((V21/V16)*100),"")</f>
        <v>0.2429748906691761</v>
      </c>
      <c r="X21" s="49">
        <v>89.07</v>
      </c>
      <c r="Y21" s="53">
        <f>IFERROR(((X21/X16)*100),"")</f>
        <v>0.05266004467738022</v>
      </c>
      <c r="Z21" s="48"/>
      <c r="AA21" s="53">
        <f>IFERROR(((Z21/Z16)*100),"")</f>
        <v>0.0</v>
      </c>
      <c r="AB21" s="48"/>
      <c r="AC21" s="53">
        <f>IFERROR(((AB21/AB16)*100),"")</f>
        <v>0.0</v>
      </c>
      <c r="AD21" s="48"/>
      <c r="AE21" s="53">
        <f>IFERROR(((AD21/AD16)*100),"")</f>
        <v>0.0</v>
      </c>
      <c r="AF21" s="49">
        <v>217.17</v>
      </c>
      <c r="AG21" s="53">
        <f>IFERROR(((AF21/AF16)*100),"")</f>
        <v>0.14845241586363458</v>
      </c>
      <c r="AH21" s="48"/>
      <c r="AI21" s="53">
        <f>IFERROR(((AH21/AH16)*100),"")</f>
        <v>0.0</v>
      </c>
      <c r="AJ21" s="49">
        <v>154.28</v>
      </c>
      <c r="AK21" s="53">
        <f>IFERROR(((AJ21/AJ16)*100),"")</f>
        <v>0.3093765064758912</v>
      </c>
      <c r="AL21" s="49">
        <v>29.0</v>
      </c>
      <c r="AM21" s="53">
        <f>IFERROR(((AL21/AL16)*100),"")</f>
        <v>0.06257611629318077</v>
      </c>
      <c r="AN21" s="48"/>
      <c r="AO21" s="53">
        <f>IFERROR(((AN21/AN16)*100),"")</f>
        <v>0.0</v>
      </c>
      <c r="AP21" s="49">
        <v>157.79</v>
      </c>
      <c r="AQ21" s="53">
        <f>IFERROR(((AP21/AP16)*100),"")</f>
        <v>0.5106515459353379</v>
      </c>
      <c r="AR21" s="48"/>
      <c r="AS21" s="53">
        <f>IFERROR(((AR21/AR16)*100),"")</f>
        <v>0.0</v>
      </c>
      <c r="AT21" s="49">
        <v>2493.4</v>
      </c>
      <c r="AU21" s="53">
        <f>IFERROR(((AT21/AT16)*100),"")</f>
        <v>2.0541425647766696</v>
      </c>
      <c r="AV21" s="49">
        <v>239.2</v>
      </c>
      <c r="AW21" s="53">
        <f>IFERROR(((AV21/AV16)*100),"")</f>
        <v>0.2312661152697223</v>
      </c>
      <c r="AX21" s="48"/>
      <c r="AY21" s="53">
        <f>IFERROR(((AX21/AX16)*100),"")</f>
        <v>0.0</v>
      </c>
      <c r="AZ21" s="48"/>
      <c r="BA21" s="53">
        <f>IFERROR(((AZ21/AZ16)*100),"")</f>
        <v>0.0</v>
      </c>
      <c r="BB21" s="48"/>
      <c r="BC21" s="53">
        <f>IFERROR(((BB21/BB16)*100),"")</f>
        <v>0.0</v>
      </c>
      <c r="BD21" s="48"/>
      <c r="BE21" s="53">
        <f>IFERROR(((BD21/BD16)*100),"")</f>
        <v>0.0</v>
      </c>
      <c r="BF21" s="48"/>
      <c r="BG21" s="53">
        <f>IFERROR(((BF21/BF16)*100),"")</f>
        <v>0.0</v>
      </c>
      <c r="BH21" s="48"/>
      <c r="BI21" s="53">
        <f>IFERROR(((BH21/BH16)*100),"")</f>
        <v>0.0</v>
      </c>
      <c r="BJ21" s="48"/>
      <c r="BK21" s="53">
        <f>IFERROR(((BJ21/BJ16)*100),"")</f>
        <v>0.0</v>
      </c>
      <c r="BL21" s="48"/>
      <c r="BM21" s="53">
        <f>IFERROR(((BL21/BL16)*100),"")</f>
        <v>0.0</v>
      </c>
      <c r="BN21" s="48"/>
      <c r="BO21" s="53">
        <f>IFERROR(((BN21/BN16)*100),"")</f>
        <v>0.0</v>
      </c>
      <c r="BP21" s="48"/>
      <c r="BQ21" s="53">
        <f>IFERROR(((BP21/BP16)*100),"")</f>
        <v>0.0</v>
      </c>
      <c r="BR21" s="48"/>
      <c r="BS21" s="53">
        <f>IFERROR(((BR21/BR16)*100),"")</f>
        <v>0.0</v>
      </c>
      <c r="BT21" s="48"/>
      <c r="BU21" s="53">
        <f>IFERROR(((BT21/BT16)*100),"")</f>
        <v>0.0</v>
      </c>
      <c r="BV21" s="49">
        <f>B21+D21+F21+H21+J21+L21+N21+P21+R21+T21+V21+X21+Z21+AB21+AD21+AF21+AH21+AJ21+AL21+AN21+AP21+AR21+AT21+AV21+AX21+AZ21+BB21+BD21+BF21+BH21+BJ21+BL21+BN21+BP21+BR21+BT21</f>
        <v>3975.77</v>
      </c>
      <c r="BW21" s="53">
        <f>IFERROR(((BV21/BV16)*100),"")</f>
        <v>0.08375012542970374</v>
      </c>
    </row>
    <row r="22" spans="1:75" ht="16" outlineLevel="2">
      <c r="A22" s="39" t="s">
        <v>18</v>
      </c>
      <c r="B22" s="48"/>
      <c r="C22" s="53">
        <f>IFERROR(((B22/B16)*100),"")</f>
        <v>0.0</v>
      </c>
      <c r="D22" s="48"/>
      <c r="E22" s="53">
        <f>IFERROR(((D22/D16)*100),"")</f>
        <v>0.0</v>
      </c>
      <c r="F22" s="48"/>
      <c r="G22" s="53">
        <f>IFERROR(((F22/F16)*100),"")</f>
        <v>0.0</v>
      </c>
      <c r="H22" s="48"/>
      <c r="I22" s="53">
        <f>IFERROR(((H22/H16)*100),"")</f>
        <v>0.0</v>
      </c>
      <c r="J22" s="48"/>
      <c r="K22" s="53">
        <f>IFERROR(((J22/J16)*100),"")</f>
        <v>0.0</v>
      </c>
      <c r="L22" s="48"/>
      <c r="M22" s="53">
        <f>IFERROR(((L22/L16)*100),"")</f>
        <v>0.0</v>
      </c>
      <c r="N22" s="48"/>
      <c r="O22" s="53">
        <f>IFERROR(((N22/N16)*100),"")</f>
        <v>0.0</v>
      </c>
      <c r="P22" s="48"/>
      <c r="Q22" s="53">
        <f>IFERROR(((P22/P16)*100),"")</f>
        <v>0.0</v>
      </c>
      <c r="R22" s="48"/>
      <c r="S22" s="53">
        <f>IFERROR(((R22/R16)*100),"")</f>
        <v>0.0</v>
      </c>
      <c r="T22" s="48"/>
      <c r="U22" s="53">
        <f>IFERROR(((T22/T16)*100),"")</f>
        <v>0.0</v>
      </c>
      <c r="V22" s="48"/>
      <c r="W22" s="53">
        <f>IFERROR(((V22/V16)*100),"")</f>
        <v>0.0</v>
      </c>
      <c r="X22" s="48"/>
      <c r="Y22" s="53">
        <f>IFERROR(((X22/X16)*100),"")</f>
        <v>0.0</v>
      </c>
      <c r="Z22" s="48"/>
      <c r="AA22" s="53">
        <f>IFERROR(((Z22/Z16)*100),"")</f>
        <v>0.0</v>
      </c>
      <c r="AB22" s="48"/>
      <c r="AC22" s="53">
        <f>IFERROR(((AB22/AB16)*100),"")</f>
        <v>0.0</v>
      </c>
      <c r="AD22" s="48"/>
      <c r="AE22" s="53">
        <f>IFERROR(((AD22/AD16)*100),"")</f>
        <v>0.0</v>
      </c>
      <c r="AF22" s="48"/>
      <c r="AG22" s="53">
        <f>IFERROR(((AF22/AF16)*100),"")</f>
        <v>0.0</v>
      </c>
      <c r="AH22" s="48"/>
      <c r="AI22" s="53">
        <f>IFERROR(((AH22/AH16)*100),"")</f>
        <v>0.0</v>
      </c>
      <c r="AJ22" s="48"/>
      <c r="AK22" s="53">
        <f>IFERROR(((AJ22/AJ16)*100),"")</f>
        <v>0.0</v>
      </c>
      <c r="AL22" s="48"/>
      <c r="AM22" s="53">
        <f>IFERROR(((AL22/AL16)*100),"")</f>
        <v>0.0</v>
      </c>
      <c r="AN22" s="48"/>
      <c r="AO22" s="53">
        <f>IFERROR(((AN22/AN16)*100),"")</f>
        <v>0.0</v>
      </c>
      <c r="AP22" s="48"/>
      <c r="AQ22" s="53">
        <f>IFERROR(((AP22/AP16)*100),"")</f>
        <v>0.0</v>
      </c>
      <c r="AR22" s="48"/>
      <c r="AS22" s="53">
        <f>IFERROR(((AR22/AR16)*100),"")</f>
        <v>0.0</v>
      </c>
      <c r="AT22" s="48"/>
      <c r="AU22" s="53">
        <f>IFERROR(((AT22/AT16)*100),"")</f>
        <v>0.0</v>
      </c>
      <c r="AV22" s="48"/>
      <c r="AW22" s="53">
        <f>IFERROR(((AV22/AV16)*100),"")</f>
        <v>0.0</v>
      </c>
      <c r="AX22" s="48"/>
      <c r="AY22" s="53">
        <f>IFERROR(((AX22/AX16)*100),"")</f>
        <v>0.0</v>
      </c>
      <c r="AZ22" s="48"/>
      <c r="BA22" s="53">
        <f>IFERROR(((AZ22/AZ16)*100),"")</f>
        <v>0.0</v>
      </c>
      <c r="BB22" s="48"/>
      <c r="BC22" s="53">
        <f>IFERROR(((BB22/BB16)*100),"")</f>
        <v>0.0</v>
      </c>
      <c r="BD22" s="48"/>
      <c r="BE22" s="53">
        <f>IFERROR(((BD22/BD16)*100),"")</f>
        <v>0.0</v>
      </c>
      <c r="BF22" s="48"/>
      <c r="BG22" s="53">
        <f>IFERROR(((BF22/BF16)*100),"")</f>
        <v>0.0</v>
      </c>
      <c r="BH22" s="48"/>
      <c r="BI22" s="53">
        <f>IFERROR(((BH22/BH16)*100),"")</f>
        <v>0.0</v>
      </c>
      <c r="BJ22" s="48"/>
      <c r="BK22" s="53">
        <f>IFERROR(((BJ22/BJ16)*100),"")</f>
        <v>0.0</v>
      </c>
      <c r="BL22" s="48"/>
      <c r="BM22" s="53">
        <f>IFERROR(((BL22/BL16)*100),"")</f>
        <v>0.0</v>
      </c>
      <c r="BN22" s="49">
        <v>4199.78</v>
      </c>
      <c r="BO22" s="53">
        <f>IFERROR(((BN22/BN16)*100),"")</f>
        <v>2.1925772568962256</v>
      </c>
      <c r="BP22" s="49">
        <v>3236.58</v>
      </c>
      <c r="BQ22" s="53">
        <f>IFERROR(((BP22/BP16)*100),"")</f>
        <v>1.0306487261477508</v>
      </c>
      <c r="BR22" s="49">
        <v>2161.75</v>
      </c>
      <c r="BS22" s="53">
        <f>IFERROR(((BR22/BR16)*100),"")</f>
        <v>0.7238806579891847</v>
      </c>
      <c r="BT22" s="49">
        <v>2066.28</v>
      </c>
      <c r="BU22" s="53">
        <f>IFERROR(((BT22/BT16)*100),"")</f>
        <v>0.5052540276444581</v>
      </c>
      <c r="BV22" s="49">
        <f>B22+D22+F22+H22+J22+L22+N22+P22+R22+T22+V22+X22+Z22+AB22+AD22+AF22+AH22+AJ22+AL22+AN22+AP22+AR22+AT22+AV22+AX22+AZ22+BB22+BD22+BF22+BH22+BJ22+BL22+BN22+BP22+BR22+BT22</f>
        <v>11664.390000000001</v>
      </c>
      <c r="BW22" s="53">
        <f>IFERROR(((BV22/BV16)*100),"")</f>
        <v>0.24571193141479064</v>
      </c>
    </row>
    <row r="23" spans="1:75" ht="16" outlineLevel="2">
      <c r="A23" s="39" t="s">
        <v>19</v>
      </c>
      <c r="B23" s="48"/>
      <c r="C23" s="53">
        <f>IFERROR(((B23/B16)*100),"")</f>
        <v>0.0</v>
      </c>
      <c r="D23" s="48"/>
      <c r="E23" s="53">
        <f>IFERROR(((D23/D16)*100),"")</f>
        <v>0.0</v>
      </c>
      <c r="F23" s="48"/>
      <c r="G23" s="53">
        <f>IFERROR(((F23/F16)*100),"")</f>
        <v>0.0</v>
      </c>
      <c r="H23" s="48"/>
      <c r="I23" s="53">
        <f>IFERROR(((H23/H16)*100),"")</f>
        <v>0.0</v>
      </c>
      <c r="J23" s="48"/>
      <c r="K23" s="53">
        <f>IFERROR(((J23/J16)*100),"")</f>
        <v>0.0</v>
      </c>
      <c r="L23" s="48"/>
      <c r="M23" s="53">
        <f>IFERROR(((L23/L16)*100),"")</f>
        <v>0.0</v>
      </c>
      <c r="N23" s="48"/>
      <c r="O23" s="53">
        <f>IFERROR(((N23/N16)*100),"")</f>
        <v>0.0</v>
      </c>
      <c r="P23" s="48"/>
      <c r="Q23" s="53">
        <f>IFERROR(((P23/P16)*100),"")</f>
        <v>0.0</v>
      </c>
      <c r="R23" s="48"/>
      <c r="S23" s="53">
        <f>IFERROR(((R23/R16)*100),"")</f>
        <v>0.0</v>
      </c>
      <c r="T23" s="48"/>
      <c r="U23" s="53">
        <f>IFERROR(((T23/T16)*100),"")</f>
        <v>0.0</v>
      </c>
      <c r="V23" s="48"/>
      <c r="W23" s="53">
        <f>IFERROR(((V23/V16)*100),"")</f>
        <v>0.0</v>
      </c>
      <c r="X23" s="48"/>
      <c r="Y23" s="53">
        <f>IFERROR(((X23/X16)*100),"")</f>
        <v>0.0</v>
      </c>
      <c r="Z23" s="48"/>
      <c r="AA23" s="53">
        <f>IFERROR(((Z23/Z16)*100),"")</f>
        <v>0.0</v>
      </c>
      <c r="AB23" s="48"/>
      <c r="AC23" s="53">
        <f>IFERROR(((AB23/AB16)*100),"")</f>
        <v>0.0</v>
      </c>
      <c r="AD23" s="48"/>
      <c r="AE23" s="53">
        <f>IFERROR(((AD23/AD16)*100),"")</f>
        <v>0.0</v>
      </c>
      <c r="AF23" s="48"/>
      <c r="AG23" s="53">
        <f>IFERROR(((AF23/AF16)*100),"")</f>
        <v>0.0</v>
      </c>
      <c r="AH23" s="48"/>
      <c r="AI23" s="53">
        <f>IFERROR(((AH23/AH16)*100),"")</f>
        <v>0.0</v>
      </c>
      <c r="AJ23" s="48"/>
      <c r="AK23" s="53">
        <f>IFERROR(((AJ23/AJ16)*100),"")</f>
        <v>0.0</v>
      </c>
      <c r="AL23" s="48"/>
      <c r="AM23" s="53">
        <f>IFERROR(((AL23/AL16)*100),"")</f>
        <v>0.0</v>
      </c>
      <c r="AN23" s="48"/>
      <c r="AO23" s="53">
        <f>IFERROR(((AN23/AN16)*100),"")</f>
        <v>0.0</v>
      </c>
      <c r="AP23" s="48"/>
      <c r="AQ23" s="53">
        <f>IFERROR(((AP23/AP16)*100),"")</f>
        <v>0.0</v>
      </c>
      <c r="AR23" s="48"/>
      <c r="AS23" s="53">
        <f>IFERROR(((AR23/AR16)*100),"")</f>
        <v>0.0</v>
      </c>
      <c r="AT23" s="48"/>
      <c r="AU23" s="53">
        <f>IFERROR(((AT23/AT16)*100),"")</f>
        <v>0.0</v>
      </c>
      <c r="AV23" s="48"/>
      <c r="AW23" s="53">
        <f>IFERROR(((AV23/AV16)*100),"")</f>
        <v>0.0</v>
      </c>
      <c r="AX23" s="49">
        <v>239.2</v>
      </c>
      <c r="AY23" s="53">
        <f>IFERROR(((AX23/AX16)*100),"")</f>
        <v>0.34262355969549463</v>
      </c>
      <c r="AZ23" s="49">
        <v>328.66</v>
      </c>
      <c r="BA23" s="53">
        <f>IFERROR(((AZ23/AZ16)*100),"")</f>
        <v>0.1760716080969368</v>
      </c>
      <c r="BB23" s="49">
        <v>454.15</v>
      </c>
      <c r="BC23" s="53">
        <f>IFERROR(((BB23/BB16)*100),"")</f>
        <v>0.23505660560560446</v>
      </c>
      <c r="BD23" s="49">
        <v>299.0</v>
      </c>
      <c r="BE23" s="53">
        <f>IFERROR(((BD23/BD16)*100),"")</f>
        <v>0.2538760030543236</v>
      </c>
      <c r="BF23" s="49">
        <v>339.0</v>
      </c>
      <c r="BG23" s="53">
        <f>IFERROR(((BF23/BF16)*100),"")</f>
        <v>0.24876950822597838</v>
      </c>
      <c r="BH23" s="49">
        <v>815.81</v>
      </c>
      <c r="BI23" s="53">
        <f>IFERROR(((BH23/BH16)*100),"")</f>
        <v>0.2872535830730489</v>
      </c>
      <c r="BJ23" s="49">
        <v>339.0</v>
      </c>
      <c r="BK23" s="53">
        <f>IFERROR(((BJ23/BJ16)*100),"")</f>
        <v>0.2498466833147594</v>
      </c>
      <c r="BL23" s="48"/>
      <c r="BM23" s="53">
        <f>IFERROR(((BL23/BL16)*100),"")</f>
        <v>0.0</v>
      </c>
      <c r="BN23" s="49">
        <v>99.91</v>
      </c>
      <c r="BO23" s="53">
        <f>IFERROR(((BN23/BN16)*100),"")</f>
        <v>0.052159968792770545</v>
      </c>
      <c r="BP23" s="49">
        <v>119.77</v>
      </c>
      <c r="BQ23" s="53">
        <f>IFERROR(((BP23/BP16)*100),"")</f>
        <v>0.03813926982515993</v>
      </c>
      <c r="BR23" s="49">
        <v>179.1</v>
      </c>
      <c r="BS23" s="53">
        <f>IFERROR(((BR23/BR16)*100),"")</f>
        <v>0.05997318184150016</v>
      </c>
      <c r="BT23" s="49">
        <v>179.1</v>
      </c>
      <c r="BU23" s="53">
        <f>IFERROR(((BT23/BT16)*100),"")</f>
        <v>0.04379415972236214</v>
      </c>
      <c r="BV23" s="49">
        <f>B23+D23+F23+H23+J23+L23+N23+P23+R23+T23+V23+X23+Z23+AB23+AD23+AF23+AH23+AJ23+AL23+AN23+AP23+AR23+AT23+AV23+AX23+AZ23+BB23+BD23+BF23+BH23+BJ23+BL23+BN23+BP23+BR23+BT23</f>
        <v>3392.6999999999994</v>
      </c>
      <c r="BW23" s="53">
        <f>IFERROR(((BV23/BV16)*100),"")</f>
        <v>0.07146767809640794</v>
      </c>
    </row>
    <row r="24" spans="1:75" ht="16" outlineLevel="1">
      <c r="A24" s="40" t="s">
        <v>20</v>
      </c>
      <c r="B24" s="50">
        <f>B21+B22+B23</f>
        <v>92.64</v>
      </c>
      <c r="C24" s="54">
        <f>IFERROR(((B24/B16)*100),"")</f>
        <v>0.5077650117897511</v>
      </c>
      <c r="D24" s="51"/>
      <c r="E24" s="54">
        <f>IFERROR(((D24/D16)*100),"")</f>
        <v>0.0</v>
      </c>
      <c r="F24" s="50">
        <f>F21+F22+F23</f>
        <v>121.61</v>
      </c>
      <c r="G24" s="54">
        <f>IFERROR(((F24/F16)*100),"")</f>
        <v>0.10422003290545502</v>
      </c>
      <c r="H24" s="51"/>
      <c r="I24" s="54">
        <f>IFERROR(((H24/H16)*100),"")</f>
        <v>0.0</v>
      </c>
      <c r="J24" s="50">
        <f>J21+J22+J23</f>
        <v>153.88</v>
      </c>
      <c r="K24" s="54">
        <f>IFERROR(((J24/J16)*100),"")</f>
        <v>0.1515021286403511</v>
      </c>
      <c r="L24" s="50">
        <f>L21+L22+L23</f>
        <v>88.34</v>
      </c>
      <c r="M24" s="54">
        <f>IFERROR(((L24/L16)*100),"")</f>
        <v>0.16915853490402732</v>
      </c>
      <c r="N24" s="51"/>
      <c r="O24" s="54">
        <f>IFERROR(((N24/N16)*100),"")</f>
        <v>0.0</v>
      </c>
      <c r="P24" s="51"/>
      <c r="Q24" s="54">
        <f>IFERROR(((P24/P16)*100),"")</f>
        <v>0.0</v>
      </c>
      <c r="R24" s="50">
        <f>R21+R22+R23</f>
        <v>46.85</v>
      </c>
      <c r="S24" s="54">
        <f>IFERROR(((R24/R16)*100),"")</f>
        <v>0.0985696564516102</v>
      </c>
      <c r="T24" s="51"/>
      <c r="U24" s="54">
        <f>IFERROR(((T24/T16)*100),"")</f>
        <v>0.0</v>
      </c>
      <c r="V24" s="50">
        <f>V21+V22+V23</f>
        <v>92.54</v>
      </c>
      <c r="W24" s="54">
        <f>IFERROR(((V24/V16)*100),"")</f>
        <v>0.2429748906691761</v>
      </c>
      <c r="X24" s="50">
        <f>X21+X22+X23</f>
        <v>89.07</v>
      </c>
      <c r="Y24" s="54">
        <f>IFERROR(((X24/X16)*100),"")</f>
        <v>0.05266004467738022</v>
      </c>
      <c r="Z24" s="51"/>
      <c r="AA24" s="54">
        <f>IFERROR(((Z24/Z16)*100),"")</f>
        <v>0.0</v>
      </c>
      <c r="AB24" s="51"/>
      <c r="AC24" s="54">
        <f>IFERROR(((AB24/AB16)*100),"")</f>
        <v>0.0</v>
      </c>
      <c r="AD24" s="51"/>
      <c r="AE24" s="54">
        <f>IFERROR(((AD24/AD16)*100),"")</f>
        <v>0.0</v>
      </c>
      <c r="AF24" s="50">
        <f>AF21+AF22+AF23</f>
        <v>217.17</v>
      </c>
      <c r="AG24" s="54">
        <f>IFERROR(((AF24/AF16)*100),"")</f>
        <v>0.14845241586363458</v>
      </c>
      <c r="AH24" s="51"/>
      <c r="AI24" s="54">
        <f>IFERROR(((AH24/AH16)*100),"")</f>
        <v>0.0</v>
      </c>
      <c r="AJ24" s="50">
        <f>AJ21+AJ22+AJ23</f>
        <v>154.28</v>
      </c>
      <c r="AK24" s="54">
        <f>IFERROR(((AJ24/AJ16)*100),"")</f>
        <v>0.3093765064758912</v>
      </c>
      <c r="AL24" s="50">
        <f>AL21+AL22+AL23</f>
        <v>29.0</v>
      </c>
      <c r="AM24" s="54">
        <f>IFERROR(((AL24/AL16)*100),"")</f>
        <v>0.06257611629318077</v>
      </c>
      <c r="AN24" s="51"/>
      <c r="AO24" s="54">
        <f>IFERROR(((AN24/AN16)*100),"")</f>
        <v>0.0</v>
      </c>
      <c r="AP24" s="50">
        <f>AP21+AP22+AP23</f>
        <v>157.79</v>
      </c>
      <c r="AQ24" s="54">
        <f>IFERROR(((AP24/AP16)*100),"")</f>
        <v>0.5106515459353379</v>
      </c>
      <c r="AR24" s="51"/>
      <c r="AS24" s="54">
        <f>IFERROR(((AR24/AR16)*100),"")</f>
        <v>0.0</v>
      </c>
      <c r="AT24" s="50">
        <f>AT21+AT22+AT23</f>
        <v>2493.4</v>
      </c>
      <c r="AU24" s="54">
        <f>IFERROR(((AT24/AT16)*100),"")</f>
        <v>2.0541425647766696</v>
      </c>
      <c r="AV24" s="50">
        <f>AV21+AV22+AV23</f>
        <v>239.2</v>
      </c>
      <c r="AW24" s="54">
        <f>IFERROR(((AV24/AV16)*100),"")</f>
        <v>0.2312661152697223</v>
      </c>
      <c r="AX24" s="50">
        <f>AX21+AX22+AX23</f>
        <v>239.2</v>
      </c>
      <c r="AY24" s="54">
        <f>IFERROR(((AX24/AX16)*100),"")</f>
        <v>0.34262355969549463</v>
      </c>
      <c r="AZ24" s="50">
        <f>AZ21+AZ22+AZ23</f>
        <v>328.66</v>
      </c>
      <c r="BA24" s="54">
        <f>IFERROR(((AZ24/AZ16)*100),"")</f>
        <v>0.1760716080969368</v>
      </c>
      <c r="BB24" s="50">
        <f>BB21+BB22+BB23</f>
        <v>454.15</v>
      </c>
      <c r="BC24" s="54">
        <f>IFERROR(((BB24/BB16)*100),"")</f>
        <v>0.23505660560560446</v>
      </c>
      <c r="BD24" s="50">
        <f>BD21+BD22+BD23</f>
        <v>299.0</v>
      </c>
      <c r="BE24" s="54">
        <f>IFERROR(((BD24/BD16)*100),"")</f>
        <v>0.2538760030543236</v>
      </c>
      <c r="BF24" s="50">
        <f>BF21+BF22+BF23</f>
        <v>339.0</v>
      </c>
      <c r="BG24" s="54">
        <f>IFERROR(((BF24/BF16)*100),"")</f>
        <v>0.24876950822597838</v>
      </c>
      <c r="BH24" s="50">
        <f>BH21+BH22+BH23</f>
        <v>815.81</v>
      </c>
      <c r="BI24" s="54">
        <f>IFERROR(((BH24/BH16)*100),"")</f>
        <v>0.2872535830730489</v>
      </c>
      <c r="BJ24" s="50">
        <f>BJ21+BJ22+BJ23</f>
        <v>339.0</v>
      </c>
      <c r="BK24" s="54">
        <f>IFERROR(((BJ24/BJ16)*100),"")</f>
        <v>0.2498466833147594</v>
      </c>
      <c r="BL24" s="51"/>
      <c r="BM24" s="54">
        <f>IFERROR(((BL24/BL16)*100),"")</f>
        <v>0.0</v>
      </c>
      <c r="BN24" s="50">
        <f>BN21+BN22+BN23</f>
        <v>4299.69</v>
      </c>
      <c r="BO24" s="54">
        <f>IFERROR(((BN24/BN16)*100),"")</f>
        <v>2.244737225688996</v>
      </c>
      <c r="BP24" s="50">
        <f>BP21+BP22+BP23</f>
        <v>3356.35</v>
      </c>
      <c r="BQ24" s="54">
        <f>IFERROR(((BP24/BP16)*100),"")</f>
        <v>1.0687879959729107</v>
      </c>
      <c r="BR24" s="50">
        <f>BR21+BR22+BR23</f>
        <v>2340.85</v>
      </c>
      <c r="BS24" s="54">
        <f>IFERROR(((BR24/BR16)*100),"")</f>
        <v>0.7838538398306848</v>
      </c>
      <c r="BT24" s="50">
        <f>BT21+BT22+BT23</f>
        <v>2245.38</v>
      </c>
      <c r="BU24" s="54">
        <f>IFERROR(((BT24/BT16)*100),"")</f>
        <v>0.5490481873668203</v>
      </c>
      <c r="BV24" s="50">
        <f>B24+D24+F24+H24+J24+L24+N24+P24+R24+T24+V24+X24+Z24+AB24+AD24+AF24+AH24+AJ24+AL24+AN24+AP24+AR24+AT24+AV24+AX24+AZ24+BB24+BD24+BF24+BH24+BJ24+BL24+BN24+BP24+BR24+BT24</f>
        <v>19032.86</v>
      </c>
      <c r="BW24" s="54">
        <f>IFERROR(((BV24/BV16)*100),"")</f>
        <v>0.4009297349409023</v>
      </c>
    </row>
    <row r="25" spans="1:75" ht="16" outlineLevel="1">
      <c r="A25" s="37" t="s">
        <v>21</v>
      </c>
      <c r="B25" s="49">
        <v>1874.08</v>
      </c>
      <c r="C25" s="53">
        <f>IFERROR(((B25/B16)*100),"")</f>
        <v>10.271937103788177</v>
      </c>
      <c r="D25" s="49">
        <v>1218.16</v>
      </c>
      <c r="E25" s="53">
        <f>IFERROR(((D25/D16)*100),"")</f>
        <v>3.5273129604196547</v>
      </c>
      <c r="F25" s="49">
        <v>2168.72</v>
      </c>
      <c r="G25" s="53">
        <f>IFERROR(((F25/F16)*100),"")</f>
        <v>1.85859772849863</v>
      </c>
      <c r="H25" s="49">
        <v>1159.45</v>
      </c>
      <c r="I25" s="53">
        <f>IFERROR(((H25/H16)*100),"")</f>
        <v>0.4987892385420547</v>
      </c>
      <c r="J25" s="49">
        <v>2679.0</v>
      </c>
      <c r="K25" s="53">
        <f>IFERROR(((J25/J16)*100),"")</f>
        <v>2.6376020446289354</v>
      </c>
      <c r="L25" s="49">
        <v>5268.25</v>
      </c>
      <c r="M25" s="53">
        <f>IFERROR(((L25/L16)*100),"")</f>
        <v>10.087949417117295</v>
      </c>
      <c r="N25" s="49">
        <v>5179.49</v>
      </c>
      <c r="O25" s="53">
        <f>IFERROR(((N25/N16)*100),"")</f>
        <v>1.9395064540997937</v>
      </c>
      <c r="P25" s="49">
        <v>10033.57</v>
      </c>
      <c r="Q25" s="53">
        <f>IFERROR(((P25/P16)*100),"")</f>
        <v>20.208282729898706</v>
      </c>
      <c r="R25" s="49">
        <v>6270.65</v>
      </c>
      <c r="S25" s="53">
        <f>IFERROR(((R25/R16)*100),"")</f>
        <v>13.19308038907768</v>
      </c>
      <c r="T25" s="49">
        <v>6060.78</v>
      </c>
      <c r="U25" s="53">
        <f>IFERROR(((T25/T16)*100),"")</f>
        <v>27.349226333103193</v>
      </c>
      <c r="V25" s="49">
        <v>4334.2</v>
      </c>
      <c r="W25" s="53">
        <f>IFERROR(((V25/V16)*100),"")</f>
        <v>11.37996294724814</v>
      </c>
      <c r="X25" s="49">
        <v>8443.77</v>
      </c>
      <c r="Y25" s="53">
        <f>IFERROR(((X25/X16)*100),"")</f>
        <v>4.992133214836902</v>
      </c>
      <c r="Z25" s="48"/>
      <c r="AA25" s="53">
        <f>IFERROR(((Z25/Z16)*100),"")</f>
        <v>0.0</v>
      </c>
      <c r="AB25" s="48"/>
      <c r="AC25" s="53">
        <f>IFERROR(((AB25/AB16)*100),"")</f>
        <v>0.0</v>
      </c>
      <c r="AD25" s="48"/>
      <c r="AE25" s="53">
        <f>IFERROR(((AD25/AD16)*100),"")</f>
        <v>0.0</v>
      </c>
      <c r="AF25" s="48"/>
      <c r="AG25" s="53">
        <f>IFERROR(((AF25/AF16)*100),"")</f>
        <v>0.0</v>
      </c>
      <c r="AH25" s="48"/>
      <c r="AI25" s="53">
        <f>IFERROR(((AH25/AH16)*100),"")</f>
        <v>0.0</v>
      </c>
      <c r="AJ25" s="48"/>
      <c r="AK25" s="53">
        <f>IFERROR(((AJ25/AJ16)*100),"")</f>
        <v>0.0</v>
      </c>
      <c r="AL25" s="48"/>
      <c r="AM25" s="53">
        <f>IFERROR(((AL25/AL16)*100),"")</f>
        <v>0.0</v>
      </c>
      <c r="AN25" s="48"/>
      <c r="AO25" s="53">
        <f>IFERROR(((AN25/AN16)*100),"")</f>
        <v>0.0</v>
      </c>
      <c r="AP25" s="48"/>
      <c r="AQ25" s="53">
        <f>IFERROR(((AP25/AP16)*100),"")</f>
        <v>0.0</v>
      </c>
      <c r="AR25" s="48"/>
      <c r="AS25" s="53">
        <f>IFERROR(((AR25/AR16)*100),"")</f>
        <v>0.0</v>
      </c>
      <c r="AT25" s="48"/>
      <c r="AU25" s="53">
        <f>IFERROR(((AT25/AT16)*100),"")</f>
        <v>0.0</v>
      </c>
      <c r="AV25" s="49">
        <v>339.69</v>
      </c>
      <c r="AW25" s="53">
        <f>IFERROR(((AV25/AV16)*100),"")</f>
        <v>0.3284230213042306</v>
      </c>
      <c r="AX25" s="48"/>
      <c r="AY25" s="53">
        <f>IFERROR(((AX25/AX16)*100),"")</f>
        <v>0.0</v>
      </c>
      <c r="AZ25" s="49">
        <v>108.86</v>
      </c>
      <c r="BA25" s="53">
        <f>IFERROR(((AZ25/AZ16)*100),"")</f>
        <v>0.05831909954796002</v>
      </c>
      <c r="BB25" s="49">
        <v>228.85</v>
      </c>
      <c r="BC25" s="53">
        <f>IFERROR(((BB25/BB16)*100),"")</f>
        <v>0.11844699811261167</v>
      </c>
      <c r="BD25" s="49">
        <v>228.85</v>
      </c>
      <c r="BE25" s="53">
        <f>IFERROR(((BD25/BD16)*100),"")</f>
        <v>0.1943127869531169</v>
      </c>
      <c r="BF25" s="49">
        <v>108.86</v>
      </c>
      <c r="BG25" s="53">
        <f>IFERROR(((BF25/BF16)*100),"")</f>
        <v>0.07988509930820062</v>
      </c>
      <c r="BH25" s="49">
        <v>108.86</v>
      </c>
      <c r="BI25" s="53">
        <f>IFERROR(((BH25/BH16)*100),"")</f>
        <v>0.038330524329601386</v>
      </c>
      <c r="BJ25" s="49">
        <v>108.86</v>
      </c>
      <c r="BK25" s="53">
        <f>IFERROR(((BJ25/BJ16)*100),"")</f>
        <v>0.08023100278951241</v>
      </c>
      <c r="BL25" s="49">
        <v>108.86</v>
      </c>
      <c r="BM25" s="53">
        <f>IFERROR(((BL25/BL16)*100),"")</f>
        <v>0.08014308256828322</v>
      </c>
      <c r="BN25" s="49">
        <v>108.86</v>
      </c>
      <c r="BO25" s="53">
        <f>IFERROR(((BN25/BN16)*100),"")</f>
        <v>0.05683249126995298</v>
      </c>
      <c r="BP25" s="49">
        <v>108.86</v>
      </c>
      <c r="BQ25" s="53">
        <f>IFERROR(((BP25/BP16)*100),"")</f>
        <v>0.03466511574824171</v>
      </c>
      <c r="BR25" s="49">
        <v>108.86</v>
      </c>
      <c r="BS25" s="53">
        <f>IFERROR(((BR25/BR16)*100),"")</f>
        <v>0.03645271119634678</v>
      </c>
      <c r="BT25" s="49">
        <v>108.86</v>
      </c>
      <c r="BU25" s="53">
        <f>IFERROR(((BT25/BT16)*100),"")</f>
        <v>0.02661882874023642</v>
      </c>
      <c r="BV25" s="49">
        <f>B25+D25+F25+H25+J25+L25+N25+P25+R25+T25+V25+X25+Z25+AB25+AD25+AF25+AH25+AJ25+AL25+AN25+AP25+AR25+AT25+AV25+AX25+AZ25+BB25+BD25+BF25+BH25+BJ25+BL25+BN25+BP25+BR25+BT25</f>
        <v>56467.25</v>
      </c>
      <c r="BW25" s="53">
        <f>IFERROR(((BV25/BV16)*100),"")</f>
        <v>1.1894901541513816</v>
      </c>
    </row>
    <row r="26" spans="1:75" ht="16" outlineLevel="2">
      <c r="A26" s="39" t="s">
        <v>22</v>
      </c>
      <c r="B26" s="48"/>
      <c r="C26" s="53">
        <f>IFERROR(((B26/B16)*100),"")</f>
        <v>0.0</v>
      </c>
      <c r="D26" s="48"/>
      <c r="E26" s="53">
        <f>IFERROR(((D26/D16)*100),"")</f>
        <v>0.0</v>
      </c>
      <c r="F26" s="48"/>
      <c r="G26" s="53">
        <f>IFERROR(((F26/F16)*100),"")</f>
        <v>0.0</v>
      </c>
      <c r="H26" s="48"/>
      <c r="I26" s="53">
        <f>IFERROR(((H26/H16)*100),"")</f>
        <v>0.0</v>
      </c>
      <c r="J26" s="48"/>
      <c r="K26" s="53">
        <f>IFERROR(((J26/J16)*100),"")</f>
        <v>0.0</v>
      </c>
      <c r="L26" s="48"/>
      <c r="M26" s="53">
        <f>IFERROR(((L26/L16)*100),"")</f>
        <v>0.0</v>
      </c>
      <c r="N26" s="48"/>
      <c r="O26" s="53">
        <f>IFERROR(((N26/N16)*100),"")</f>
        <v>0.0</v>
      </c>
      <c r="P26" s="48"/>
      <c r="Q26" s="53">
        <f>IFERROR(((P26/P16)*100),"")</f>
        <v>0.0</v>
      </c>
      <c r="R26" s="48"/>
      <c r="S26" s="53">
        <f>IFERROR(((R26/R16)*100),"")</f>
        <v>0.0</v>
      </c>
      <c r="T26" s="48"/>
      <c r="U26" s="53">
        <f>IFERROR(((T26/T16)*100),"")</f>
        <v>0.0</v>
      </c>
      <c r="V26" s="48"/>
      <c r="W26" s="53">
        <f>IFERROR(((V26/V16)*100),"")</f>
        <v>0.0</v>
      </c>
      <c r="X26" s="48"/>
      <c r="Y26" s="53">
        <f>IFERROR(((X26/X16)*100),"")</f>
        <v>0.0</v>
      </c>
      <c r="Z26" s="49">
        <v>138.66</v>
      </c>
      <c r="AA26" s="53">
        <f>IFERROR(((Z26/Z16)*100),"")</f>
        <v>0.6611846105061882</v>
      </c>
      <c r="AB26" s="49">
        <v>490.16</v>
      </c>
      <c r="AC26" s="53">
        <f>IFERROR(((AB26/AB16)*100),"")</f>
        <v>0.1911596612555332</v>
      </c>
      <c r="AD26" s="49">
        <v>789.37</v>
      </c>
      <c r="AE26" s="53">
        <f>IFERROR(((AD26/AD16)*100),"")</f>
        <v>0.9885521956360787</v>
      </c>
      <c r="AF26" s="49">
        <v>437.63</v>
      </c>
      <c r="AG26" s="53">
        <f>IFERROR(((AF26/AF16)*100),"")</f>
        <v>0.29915380003869046</v>
      </c>
      <c r="AH26" s="49">
        <v>606.15</v>
      </c>
      <c r="AI26" s="53">
        <f>IFERROR(((AH26/AH16)*100),"")</f>
        <v>1.2248661467729733</v>
      </c>
      <c r="AJ26" s="49">
        <v>2377.63</v>
      </c>
      <c r="AK26" s="53">
        <f>IFERROR(((AJ26/AJ16)*100),"")</f>
        <v>4.76784329201629</v>
      </c>
      <c r="AL26" s="49">
        <v>830.94</v>
      </c>
      <c r="AM26" s="53">
        <f>IFERROR(((AL26/AL16)*100),"")</f>
        <v>1.7929999335398492</v>
      </c>
      <c r="AN26" s="49">
        <v>3063.34</v>
      </c>
      <c r="AO26" s="53">
        <f>IFERROR(((AN26/AN16)*100),"")</f>
        <v>18.37805149482826</v>
      </c>
      <c r="AP26" s="49">
        <v>1152.43</v>
      </c>
      <c r="AQ26" s="53">
        <f>IFERROR(((AP26/AP16)*100),"")</f>
        <v>3.729578307131387</v>
      </c>
      <c r="AR26" s="49">
        <v>1633.77</v>
      </c>
      <c r="AS26" s="53">
        <f>IFERROR(((AR26/AR16)*100),"")</f>
        <v>0.801568705335323</v>
      </c>
      <c r="AT26" s="49">
        <v>1743.42</v>
      </c>
      <c r="AU26" s="53">
        <f>IFERROR(((AT26/AT16)*100),"")</f>
        <v>1.436285084736882</v>
      </c>
      <c r="AV26" s="49">
        <v>4421.61</v>
      </c>
      <c r="AW26" s="53">
        <f>IFERROR(((AV26/AV16)*100),"")</f>
        <v>4.274952207097646</v>
      </c>
      <c r="AX26" s="49">
        <v>1226.67</v>
      </c>
      <c r="AY26" s="53">
        <f>IFERROR(((AX26/AX16)*100),"")</f>
        <v>1.757048670450136</v>
      </c>
      <c r="AZ26" s="49">
        <v>888.53</v>
      </c>
      <c r="BA26" s="53">
        <f>IFERROR(((AZ26/AZ16)*100),"")</f>
        <v>0.47600835496370486</v>
      </c>
      <c r="BB26" s="49">
        <v>1063.53</v>
      </c>
      <c r="BC26" s="53">
        <f>IFERROR(((BB26/BB16)*100),"")</f>
        <v>0.5504563508966829</v>
      </c>
      <c r="BD26" s="49">
        <v>910.29</v>
      </c>
      <c r="BE26" s="53">
        <f>IFERROR(((BD26/BD16)*100),"")</f>
        <v>0.7729123305027432</v>
      </c>
      <c r="BF26" s="49">
        <v>2468.18</v>
      </c>
      <c r="BG26" s="53">
        <f>IFERROR(((BF26/BF16)*100),"")</f>
        <v>1.8112328165580984</v>
      </c>
      <c r="BH26" s="49">
        <v>3001.81</v>
      </c>
      <c r="BI26" s="53">
        <f>IFERROR(((BH26/BH16)*100),"")</f>
        <v>1.0569626239007968</v>
      </c>
      <c r="BJ26" s="49">
        <v>954.42</v>
      </c>
      <c r="BK26" s="53">
        <f>IFERROR(((BJ26/BJ16)*100),"")</f>
        <v>0.7034179099978545</v>
      </c>
      <c r="BL26" s="49">
        <v>975.34</v>
      </c>
      <c r="BM26" s="53">
        <f>IFERROR(((BL26/BL16)*100),"")</f>
        <v>0.7180484489449692</v>
      </c>
      <c r="BN26" s="49">
        <v>1168.75</v>
      </c>
      <c r="BO26" s="53">
        <f>IFERROR(((BN26/BN16)*100),"")</f>
        <v>0.6101687871739624</v>
      </c>
      <c r="BP26" s="49">
        <v>1271.53</v>
      </c>
      <c r="BQ26" s="53">
        <f>IFERROR(((BP26/BP16)*100),"")</f>
        <v>0.40490294531840704</v>
      </c>
      <c r="BR26" s="49">
        <v>1656.85</v>
      </c>
      <c r="BS26" s="53">
        <f>IFERROR(((BR26/BR16)*100),"")</f>
        <v>0.5548105322953073</v>
      </c>
      <c r="BT26" s="49">
        <v>2977.17</v>
      </c>
      <c r="BU26" s="53">
        <f>IFERROR(((BT26/BT16)*100),"")</f>
        <v>0.7279880429962307</v>
      </c>
      <c r="BV26" s="49">
        <f>B26+D26+F26+H26+J26+L26+N26+P26+R26+T26+V26+X26+Z26+AB26+AD26+AF26+AH26+AJ26+AL26+AN26+AP26+AR26+AT26+AV26+AX26+AZ26+BB26+BD26+BF26+BH26+BJ26+BL26+BN26+BP26+BR26+BT26</f>
        <v>36248.17999999999</v>
      </c>
      <c r="BW26" s="53">
        <f>IFERROR(((BV26/BV16)*100),"")</f>
        <v>0.763572747316489</v>
      </c>
    </row>
    <row r="27" spans="1:75" ht="16" outlineLevel="2">
      <c r="A27" s="39" t="s">
        <v>23</v>
      </c>
      <c r="B27" s="48"/>
      <c r="C27" s="53">
        <f>IFERROR(((B27/B16)*100),"")</f>
        <v>0.0</v>
      </c>
      <c r="D27" s="48"/>
      <c r="E27" s="53">
        <f>IFERROR(((D27/D16)*100),"")</f>
        <v>0.0</v>
      </c>
      <c r="F27" s="48"/>
      <c r="G27" s="53">
        <f>IFERROR(((F27/F16)*100),"")</f>
        <v>0.0</v>
      </c>
      <c r="H27" s="48"/>
      <c r="I27" s="53">
        <f>IFERROR(((H27/H16)*100),"")</f>
        <v>0.0</v>
      </c>
      <c r="J27" s="48"/>
      <c r="K27" s="53">
        <f>IFERROR(((J27/J16)*100),"")</f>
        <v>0.0</v>
      </c>
      <c r="L27" s="48"/>
      <c r="M27" s="53">
        <f>IFERROR(((L27/L16)*100),"")</f>
        <v>0.0</v>
      </c>
      <c r="N27" s="48"/>
      <c r="O27" s="53">
        <f>IFERROR(((N27/N16)*100),"")</f>
        <v>0.0</v>
      </c>
      <c r="P27" s="48"/>
      <c r="Q27" s="53">
        <f>IFERROR(((P27/P16)*100),"")</f>
        <v>0.0</v>
      </c>
      <c r="R27" s="48"/>
      <c r="S27" s="53">
        <f>IFERROR(((R27/R16)*100),"")</f>
        <v>0.0</v>
      </c>
      <c r="T27" s="48"/>
      <c r="U27" s="53">
        <f>IFERROR(((T27/T16)*100),"")</f>
        <v>0.0</v>
      </c>
      <c r="V27" s="48"/>
      <c r="W27" s="53">
        <f>IFERROR(((V27/V16)*100),"")</f>
        <v>0.0</v>
      </c>
      <c r="X27" s="48"/>
      <c r="Y27" s="53">
        <f>IFERROR(((X27/X16)*100),"")</f>
        <v>0.0</v>
      </c>
      <c r="Z27" s="49">
        <v>1875.67</v>
      </c>
      <c r="AA27" s="53">
        <f>IFERROR(((Z27/Z16)*100),"")</f>
        <v>8.943921378826929</v>
      </c>
      <c r="AB27" s="49">
        <v>294.07</v>
      </c>
      <c r="AC27" s="53">
        <f>IFERROR(((AB27/AB16)*100),"")</f>
        <v>0.11468565689859361</v>
      </c>
      <c r="AD27" s="49">
        <v>629.27</v>
      </c>
      <c r="AE27" s="53">
        <f>IFERROR(((AD27/AD16)*100),"")</f>
        <v>0.7880540686217049</v>
      </c>
      <c r="AF27" s="49">
        <v>796.94</v>
      </c>
      <c r="AG27" s="53">
        <f>IFERROR(((AF27/AF16)*100),"")</f>
        <v>0.5447698498796564</v>
      </c>
      <c r="AH27" s="49">
        <v>856.49</v>
      </c>
      <c r="AI27" s="53">
        <f>IFERROR(((AH27/AH16)*100),"")</f>
        <v>1.7307359664267656</v>
      </c>
      <c r="AJ27" s="49">
        <v>560.64</v>
      </c>
      <c r="AK27" s="53">
        <f>IFERROR(((AJ27/AJ16)*100),"")</f>
        <v>1.1242471129805784</v>
      </c>
      <c r="AL27" s="49">
        <v>1015.62</v>
      </c>
      <c r="AM27" s="53">
        <f>IFERROR(((AL27/AL16)*100),"")</f>
        <v>2.1915019044717323</v>
      </c>
      <c r="AN27" s="49">
        <v>1168.29</v>
      </c>
      <c r="AO27" s="53">
        <f>IFERROR(((AN27/AN16)*100),"")</f>
        <v>7.00898162818783</v>
      </c>
      <c r="AP27" s="49">
        <v>1467.08</v>
      </c>
      <c r="AQ27" s="53">
        <f>IFERROR(((AP27/AP16)*100),"")</f>
        <v>4.747871664939575</v>
      </c>
      <c r="AR27" s="49">
        <v>309.08</v>
      </c>
      <c r="AS27" s="53">
        <f>IFERROR(((AR27/AR16)*100),"")</f>
        <v>0.15164243158158228</v>
      </c>
      <c r="AT27" s="49">
        <v>2703.09</v>
      </c>
      <c r="AU27" s="53">
        <f>IFERROR(((AT27/AT16)*100),"")</f>
        <v>2.2268918847445933</v>
      </c>
      <c r="AV27" s="49">
        <v>204.09</v>
      </c>
      <c r="AW27" s="53">
        <f>IFERROR(((AV27/AV16)*100),"")</f>
        <v>0.19732065830015733</v>
      </c>
      <c r="AX27" s="49">
        <v>3617.55</v>
      </c>
      <c r="AY27" s="53">
        <f>IFERROR(((AX27/AX16)*100),"")</f>
        <v>5.1816800099349365</v>
      </c>
      <c r="AZ27" s="49">
        <v>3204.16</v>
      </c>
      <c r="BA27" s="53">
        <f>IFERROR(((AZ27/AZ16)*100),"")</f>
        <v>1.7165508543780226</v>
      </c>
      <c r="BB27" s="49">
        <v>313.09</v>
      </c>
      <c r="BC27" s="53">
        <f>IFERROR(((BB27/BB16)*100),"")</f>
        <v>0.16204750115393307</v>
      </c>
      <c r="BD27" s="49">
        <v>204.09</v>
      </c>
      <c r="BE27" s="53">
        <f>IFERROR(((BD27/BD16)*100),"")</f>
        <v>0.17328947646607662</v>
      </c>
      <c r="BF27" s="49">
        <v>2703.09</v>
      </c>
      <c r="BG27" s="53">
        <f>IFERROR(((BF27/BF16)*100),"")</f>
        <v>1.9836176105916223</v>
      </c>
      <c r="BH27" s="49">
        <v>885.35</v>
      </c>
      <c r="BI27" s="53">
        <f>IFERROR(((BH27/BH16)*100),"")</f>
        <v>0.3117392037039554</v>
      </c>
      <c r="BJ27" s="49">
        <v>1665.74</v>
      </c>
      <c r="BK27" s="53">
        <f>IFERROR(((BJ27/BJ16)*100),"")</f>
        <v>1.227668478657013</v>
      </c>
      <c r="BL27" s="49">
        <v>2700.38</v>
      </c>
      <c r="BM27" s="53">
        <f>IFERROR(((BL27/BL16)*100),"")</f>
        <v>1.988028452193098</v>
      </c>
      <c r="BN27" s="49">
        <v>201.38</v>
      </c>
      <c r="BO27" s="53">
        <f>IFERROR(((BN27/BN16)*100),"")</f>
        <v>0.10513436608435725</v>
      </c>
      <c r="BP27" s="49">
        <v>201.38</v>
      </c>
      <c r="BQ27" s="53">
        <f>IFERROR(((BP27/BP16)*100),"")</f>
        <v>0.06412696132078739</v>
      </c>
      <c r="BR27" s="49">
        <v>2919.77</v>
      </c>
      <c r="BS27" s="53">
        <f>IFERROR(((BR27/BR16)*100),"")</f>
        <v>0.9777102018166216</v>
      </c>
      <c r="BT27" s="49">
        <v>269.71</v>
      </c>
      <c r="BU27" s="53">
        <f>IFERROR(((BT27/BT16)*100),"")</f>
        <v>0.06595043449870627</v>
      </c>
      <c r="BV27" s="49">
        <f>B27+D27+F27+H27+J27+L27+N27+P27+R27+T27+V27+X27+Z27+AB27+AD27+AF27+AH27+AJ27+AL27+AN27+AP27+AR27+AT27+AV27+AX27+AZ27+BB27+BD27+BF27+BH27+BJ27+BL27+BN27+BP27+BR27+BT27</f>
        <v>30766.020000000004</v>
      </c>
      <c r="BW27" s="53">
        <f>IFERROR(((BV27/BV16)*100),"")</f>
        <v>0.6480903155798183</v>
      </c>
    </row>
    <row r="28" spans="1:75" ht="16" outlineLevel="2">
      <c r="A28" s="39" t="s">
        <v>24</v>
      </c>
      <c r="B28" s="48"/>
      <c r="C28" s="53">
        <f>IFERROR(((B28/B16)*100),"")</f>
        <v>0.0</v>
      </c>
      <c r="D28" s="48"/>
      <c r="E28" s="53">
        <f>IFERROR(((D28/D16)*100),"")</f>
        <v>0.0</v>
      </c>
      <c r="F28" s="48"/>
      <c r="G28" s="53">
        <f>IFERROR(((F28/F16)*100),"")</f>
        <v>0.0</v>
      </c>
      <c r="H28" s="48"/>
      <c r="I28" s="53">
        <f>IFERROR(((H28/H16)*100),"")</f>
        <v>0.0</v>
      </c>
      <c r="J28" s="48"/>
      <c r="K28" s="53">
        <f>IFERROR(((J28/J16)*100),"")</f>
        <v>0.0</v>
      </c>
      <c r="L28" s="48"/>
      <c r="M28" s="53">
        <f>IFERROR(((L28/L16)*100),"")</f>
        <v>0.0</v>
      </c>
      <c r="N28" s="48"/>
      <c r="O28" s="53">
        <f>IFERROR(((N28/N16)*100),"")</f>
        <v>0.0</v>
      </c>
      <c r="P28" s="48"/>
      <c r="Q28" s="53">
        <f>IFERROR(((P28/P16)*100),"")</f>
        <v>0.0</v>
      </c>
      <c r="R28" s="48"/>
      <c r="S28" s="53">
        <f>IFERROR(((R28/R16)*100),"")</f>
        <v>0.0</v>
      </c>
      <c r="T28" s="48"/>
      <c r="U28" s="53">
        <f>IFERROR(((T28/T16)*100),"")</f>
        <v>0.0</v>
      </c>
      <c r="V28" s="48"/>
      <c r="W28" s="53">
        <f>IFERROR(((V28/V16)*100),"")</f>
        <v>0.0</v>
      </c>
      <c r="X28" s="48"/>
      <c r="Y28" s="53">
        <f>IFERROR(((X28/X16)*100),"")</f>
        <v>0.0</v>
      </c>
      <c r="Z28" s="49">
        <v>4749.22</v>
      </c>
      <c r="AA28" s="53">
        <f>IFERROR(((Z28/Z16)*100),"")</f>
        <v>22.646121274399242</v>
      </c>
      <c r="AB28" s="49">
        <v>7835.01</v>
      </c>
      <c r="AC28" s="53">
        <f>IFERROR(((AB28/AB16)*100),"")</f>
        <v>3.0556101222737784</v>
      </c>
      <c r="AD28" s="49">
        <v>4863.5</v>
      </c>
      <c r="AE28" s="53">
        <f>IFERROR(((AD28/AD16)*100),"")</f>
        <v>6.0907098109581925</v>
      </c>
      <c r="AF28" s="49">
        <v>5478.14</v>
      </c>
      <c r="AG28" s="53">
        <f>IFERROR(((AF28/AF16)*100),"")</f>
        <v>3.744730475844782</v>
      </c>
      <c r="AH28" s="49">
        <v>3116.38</v>
      </c>
      <c r="AI28" s="53">
        <f>IFERROR(((AH28/AH16)*100),"")</f>
        <v>6.2973659366169406</v>
      </c>
      <c r="AJ28" s="49">
        <v>4999.18</v>
      </c>
      <c r="AK28" s="53">
        <f>IFERROR(((AJ28/AJ16)*100),"")</f>
        <v>10.024817498341624</v>
      </c>
      <c r="AL28" s="49">
        <v>4263.42</v>
      </c>
      <c r="AM28" s="53">
        <f>IFERROR(((AL28/AL16)*100),"")</f>
        <v>9.199595369885266</v>
      </c>
      <c r="AN28" s="49">
        <v>5965.73</v>
      </c>
      <c r="AO28" s="53">
        <f>IFERROR(((AN28/AN16)*100),"")</f>
        <v>35.790507467092056</v>
      </c>
      <c r="AP28" s="49">
        <v>3673.62</v>
      </c>
      <c r="AQ28" s="53">
        <f>IFERROR(((AP28/AP16)*100),"")</f>
        <v>11.888837899606921</v>
      </c>
      <c r="AR28" s="49">
        <v>3718.29</v>
      </c>
      <c r="AS28" s="53">
        <f>IFERROR(((AR28/AR16)*100),"")</f>
        <v>1.8242867119369792</v>
      </c>
      <c r="AT28" s="49">
        <v>4332.87</v>
      </c>
      <c r="AU28" s="53">
        <f>IFERROR(((AT28/AT16)*100),"")</f>
        <v>3.5695567075655283</v>
      </c>
      <c r="AV28" s="49">
        <v>5038.66</v>
      </c>
      <c r="AW28" s="53">
        <f>IFERROR(((AV28/AV16)*100),"")</f>
        <v>4.87153563697717</v>
      </c>
      <c r="AX28" s="49">
        <v>7504.53</v>
      </c>
      <c r="AY28" s="53">
        <f>IFERROR(((AX28/AX16)*100),"")</f>
        <v>10.7492842075319</v>
      </c>
      <c r="AZ28" s="49">
        <v>1711.17</v>
      </c>
      <c r="BA28" s="53">
        <f>IFERROR(((AZ28/AZ16)*100),"")</f>
        <v>0.9167177436476459</v>
      </c>
      <c r="BB28" s="49">
        <v>3444.88</v>
      </c>
      <c r="BC28" s="53">
        <f>IFERROR(((BB28/BB16)*100),"")</f>
        <v>1.7829831542852246</v>
      </c>
      <c r="BD28" s="49">
        <v>4449.34</v>
      </c>
      <c r="BE28" s="53">
        <f>IFERROR(((BD28/BD16)*100),"")</f>
        <v>3.7778617238452314</v>
      </c>
      <c r="BF28" s="49">
        <v>4291.11</v>
      </c>
      <c r="BG28" s="53">
        <f>IFERROR(((BF28/BF16)*100),"")</f>
        <v>3.148959659125599</v>
      </c>
      <c r="BH28" s="49">
        <v>12094.46</v>
      </c>
      <c r="BI28" s="53">
        <f>IFERROR(((BH28/BH16)*100),"")</f>
        <v>4.258561393380403</v>
      </c>
      <c r="BJ28" s="49">
        <v>17336.86</v>
      </c>
      <c r="BK28" s="53">
        <f>IFERROR(((BJ28/BJ16)*100),"")</f>
        <v>12.77745418906289</v>
      </c>
      <c r="BL28" s="49">
        <v>21152.71</v>
      </c>
      <c r="BM28" s="53">
        <f>IFERROR(((BL28/BL16)*100),"")</f>
        <v>15.572693221320504</v>
      </c>
      <c r="BN28" s="49">
        <v>7691.57</v>
      </c>
      <c r="BO28" s="53">
        <f>IFERROR(((BN28/BN16)*100),"")</f>
        <v>4.015534492717547</v>
      </c>
      <c r="BP28" s="49">
        <v>8469.01</v>
      </c>
      <c r="BQ28" s="53">
        <f>IFERROR(((BP28/BP16)*100),"")</f>
        <v>2.6968511108122044</v>
      </c>
      <c r="BR28" s="49">
        <v>8499.9</v>
      </c>
      <c r="BS28" s="53">
        <f>IFERROR(((BR28/BR16)*100),"")</f>
        <v>2.846264926491162</v>
      </c>
      <c r="BT28" s="49">
        <v>13547.77</v>
      </c>
      <c r="BU28" s="53">
        <f>IFERROR(((BT28/BT16)*100),"")</f>
        <v>3.312748203583619</v>
      </c>
      <c r="BV28" s="49">
        <f>B28+D28+F28+H28+J28+L28+N28+P28+R28+T28+V28+X28+Z28+AB28+AD28+AF28+AH28+AJ28+AL28+AN28+AP28+AR28+AT28+AV28+AX28+AZ28+BB28+BD28+BF28+BH28+BJ28+BL28+BN28+BP28+BR28+BT28</f>
        <v>168227.33000000002</v>
      </c>
      <c r="BW28" s="53">
        <f>IFERROR(((BV28/BV16)*100),"")</f>
        <v>3.5437311484829768</v>
      </c>
    </row>
    <row r="29" spans="1:75" ht="16" outlineLevel="2">
      <c r="A29" s="39" t="s">
        <v>25</v>
      </c>
      <c r="B29" s="48"/>
      <c r="C29" s="53">
        <f>IFERROR(((B29/B16)*100),"")</f>
        <v>0.0</v>
      </c>
      <c r="D29" s="48"/>
      <c r="E29" s="53">
        <f>IFERROR(((D29/D16)*100),"")</f>
        <v>0.0</v>
      </c>
      <c r="F29" s="48"/>
      <c r="G29" s="53">
        <f>IFERROR(((F29/F16)*100),"")</f>
        <v>0.0</v>
      </c>
      <c r="H29" s="48"/>
      <c r="I29" s="53">
        <f>IFERROR(((H29/H16)*100),"")</f>
        <v>0.0</v>
      </c>
      <c r="J29" s="48"/>
      <c r="K29" s="53">
        <f>IFERROR(((J29/J16)*100),"")</f>
        <v>0.0</v>
      </c>
      <c r="L29" s="48"/>
      <c r="M29" s="53">
        <f>IFERROR(((L29/L16)*100),"")</f>
        <v>0.0</v>
      </c>
      <c r="N29" s="48"/>
      <c r="O29" s="53">
        <f>IFERROR(((N29/N16)*100),"")</f>
        <v>0.0</v>
      </c>
      <c r="P29" s="48"/>
      <c r="Q29" s="53">
        <f>IFERROR(((P29/P16)*100),"")</f>
        <v>0.0</v>
      </c>
      <c r="R29" s="48"/>
      <c r="S29" s="53">
        <f>IFERROR(((R29/R16)*100),"")</f>
        <v>0.0</v>
      </c>
      <c r="T29" s="48"/>
      <c r="U29" s="53">
        <f>IFERROR(((T29/T16)*100),"")</f>
        <v>0.0</v>
      </c>
      <c r="V29" s="48"/>
      <c r="W29" s="53">
        <f>IFERROR(((V29/V16)*100),"")</f>
        <v>0.0</v>
      </c>
      <c r="X29" s="48"/>
      <c r="Y29" s="53">
        <f>IFERROR(((X29/X16)*100),"")</f>
        <v>0.0</v>
      </c>
      <c r="Z29" s="48"/>
      <c r="AA29" s="53">
        <f>IFERROR(((Z29/Z16)*100),"")</f>
        <v>0.0</v>
      </c>
      <c r="AB29" s="48"/>
      <c r="AC29" s="53">
        <f>IFERROR(((AB29/AB16)*100),"")</f>
        <v>0.0</v>
      </c>
      <c r="AD29" s="48"/>
      <c r="AE29" s="53">
        <f>IFERROR(((AD29/AD16)*100),"")</f>
        <v>0.0</v>
      </c>
      <c r="AF29" s="48"/>
      <c r="AG29" s="53">
        <f>IFERROR(((AF29/AF16)*100),"")</f>
        <v>0.0</v>
      </c>
      <c r="AH29" s="48"/>
      <c r="AI29" s="53">
        <f>IFERROR(((AH29/AH16)*100),"")</f>
        <v>0.0</v>
      </c>
      <c r="AJ29" s="48"/>
      <c r="AK29" s="53">
        <f>IFERROR(((AJ29/AJ16)*100),"")</f>
        <v>0.0</v>
      </c>
      <c r="AL29" s="48"/>
      <c r="AM29" s="53">
        <f>IFERROR(((AL29/AL16)*100),"")</f>
        <v>0.0</v>
      </c>
      <c r="AN29" s="48"/>
      <c r="AO29" s="53">
        <f>IFERROR(((AN29/AN16)*100),"")</f>
        <v>0.0</v>
      </c>
      <c r="AP29" s="48"/>
      <c r="AQ29" s="53">
        <f>IFERROR(((AP29/AP16)*100),"")</f>
        <v>0.0</v>
      </c>
      <c r="AR29" s="48"/>
      <c r="AS29" s="53">
        <f>IFERROR(((AR29/AR16)*100),"")</f>
        <v>0.0</v>
      </c>
      <c r="AT29" s="49">
        <v>78.42</v>
      </c>
      <c r="AU29" s="53">
        <f>IFERROR(((AT29/AT16)*100),"")</f>
        <v>0.06460490091031781</v>
      </c>
      <c r="AV29" s="49">
        <v>78.42</v>
      </c>
      <c r="AW29" s="53">
        <f>IFERROR(((AV29/AV16)*100),"")</f>
        <v>0.07581893294085128</v>
      </c>
      <c r="AX29" s="49">
        <v>6611.02</v>
      </c>
      <c r="AY29" s="53">
        <f>IFERROR(((AX29/AX16)*100),"")</f>
        <v>9.469444839540591</v>
      </c>
      <c r="AZ29" s="49">
        <v>81.3</v>
      </c>
      <c r="BA29" s="53">
        <f>IFERROR(((AZ29/AZ16)*100),"")</f>
        <v>0.04355449929495819</v>
      </c>
      <c r="BB29" s="49">
        <v>96.48</v>
      </c>
      <c r="BC29" s="53">
        <f>IFERROR(((BB29/BB16)*100),"")</f>
        <v>0.0499356188678382</v>
      </c>
      <c r="BD29" s="49">
        <v>81.3</v>
      </c>
      <c r="BE29" s="53">
        <f>IFERROR(((BD29/BD16)*100),"")</f>
        <v>0.06903049848935287</v>
      </c>
      <c r="BF29" s="49">
        <v>101.93</v>
      </c>
      <c r="BG29" s="53">
        <f>IFERROR(((BF29/BF16)*100),"")</f>
        <v>0.07479963414004125</v>
      </c>
      <c r="BH29" s="49">
        <v>86.78</v>
      </c>
      <c r="BI29" s="53">
        <f>IFERROR(((BH29/BH16)*100),"")</f>
        <v>0.030555970065430905</v>
      </c>
      <c r="BJ29" s="49">
        <v>101.93</v>
      </c>
      <c r="BK29" s="53">
        <f>IFERROR(((BJ29/BJ16)*100),"")</f>
        <v>0.07512351749343193</v>
      </c>
      <c r="BL29" s="49">
        <v>101.93</v>
      </c>
      <c r="BM29" s="53">
        <f>IFERROR(((BL29/BL16)*100),"")</f>
        <v>0.0750411942511952</v>
      </c>
      <c r="BN29" s="49">
        <v>704.83</v>
      </c>
      <c r="BO29" s="53">
        <f>IFERROR(((BN29/BN16)*100),"")</f>
        <v>0.36797028129525045</v>
      </c>
      <c r="BP29" s="49">
        <v>1322.88</v>
      </c>
      <c r="BQ29" s="53">
        <f>IFERROR(((BP29/BP16)*100),"")</f>
        <v>0.421254715423792</v>
      </c>
      <c r="BR29" s="49">
        <v>1322.88</v>
      </c>
      <c r="BS29" s="53">
        <f>IFERROR(((BR29/BR16)*100),"")</f>
        <v>0.4429777933807021</v>
      </c>
      <c r="BT29" s="49">
        <v>2585.55</v>
      </c>
      <c r="BU29" s="53">
        <f>IFERROR(((BT29/BT16)*100),"")</f>
        <v>0.6322277480187238</v>
      </c>
      <c r="BV29" s="49">
        <f>B29+D29+F29+H29+J29+L29+N29+P29+R29+T29+V29+X29+Z29+AB29+AD29+AF29+AH29+AJ29+AL29+AN29+AP29+AR29+AT29+AV29+AX29+AZ29+BB29+BD29+BF29+BH29+BJ29+BL29+BN29+BP29+BR29+BT29</f>
        <v>13355.650000000001</v>
      </c>
      <c r="BW29" s="53">
        <f>IFERROR(((BV29/BV16)*100),"")</f>
        <v>0.28133854893397325</v>
      </c>
    </row>
    <row r="30" spans="1:75" ht="16" outlineLevel="1">
      <c r="A30" s="40" t="s">
        <v>26</v>
      </c>
      <c r="B30" s="50">
        <f>B25+B26+B27+B28+B29</f>
        <v>1874.08</v>
      </c>
      <c r="C30" s="54">
        <f>IFERROR(((B30/B16)*100),"")</f>
        <v>10.271937103788177</v>
      </c>
      <c r="D30" s="50">
        <f>D25+D26+D27+D28+D29</f>
        <v>1218.16</v>
      </c>
      <c r="E30" s="54">
        <f>IFERROR(((D30/D16)*100),"")</f>
        <v>3.5273129604196547</v>
      </c>
      <c r="F30" s="50">
        <f>F25+F26+F27+F28+F29</f>
        <v>2168.72</v>
      </c>
      <c r="G30" s="54">
        <f>IFERROR(((F30/F16)*100),"")</f>
        <v>1.85859772849863</v>
      </c>
      <c r="H30" s="50">
        <f>H25+H26+H27+H28+H29</f>
        <v>1159.45</v>
      </c>
      <c r="I30" s="54">
        <f>IFERROR(((H30/H16)*100),"")</f>
        <v>0.4987892385420547</v>
      </c>
      <c r="J30" s="50">
        <f>J25+J26+J27+J28+J29</f>
        <v>2679.0</v>
      </c>
      <c r="K30" s="54">
        <f>IFERROR(((J30/J16)*100),"")</f>
        <v>2.6376020446289354</v>
      </c>
      <c r="L30" s="50">
        <f>L25+L26+L27+L28+L29</f>
        <v>5268.25</v>
      </c>
      <c r="M30" s="54">
        <f>IFERROR(((L30/L16)*100),"")</f>
        <v>10.087949417117295</v>
      </c>
      <c r="N30" s="50">
        <f>N25+N26+N27+N28+N29</f>
        <v>5179.49</v>
      </c>
      <c r="O30" s="54">
        <f>IFERROR(((N30/N16)*100),"")</f>
        <v>1.9395064540997937</v>
      </c>
      <c r="P30" s="50">
        <f>P25+P26+P27+P28+P29</f>
        <v>10033.57</v>
      </c>
      <c r="Q30" s="54">
        <f>IFERROR(((P30/P16)*100),"")</f>
        <v>20.208282729898706</v>
      </c>
      <c r="R30" s="50">
        <f>R25+R26+R27+R28+R29</f>
        <v>6270.65</v>
      </c>
      <c r="S30" s="54">
        <f>IFERROR(((R30/R16)*100),"")</f>
        <v>13.19308038907768</v>
      </c>
      <c r="T30" s="50">
        <f>T25+T26+T27+T28+T29</f>
        <v>6060.78</v>
      </c>
      <c r="U30" s="54">
        <f>IFERROR(((T30/T16)*100),"")</f>
        <v>27.349226333103193</v>
      </c>
      <c r="V30" s="50">
        <f>V25+V26+V27+V28+V29</f>
        <v>4334.2</v>
      </c>
      <c r="W30" s="54">
        <f>IFERROR(((V30/V16)*100),"")</f>
        <v>11.37996294724814</v>
      </c>
      <c r="X30" s="50">
        <f>X25+X26+X27+X28+X29</f>
        <v>8443.77</v>
      </c>
      <c r="Y30" s="54">
        <f>IFERROR(((X30/X16)*100),"")</f>
        <v>4.992133214836902</v>
      </c>
      <c r="Z30" s="50">
        <f>Z25+Z26+Z27+Z28+Z29</f>
        <v>6763.55</v>
      </c>
      <c r="AA30" s="54">
        <f>IFERROR(((Z30/Z16)*100),"")</f>
        <v>32.25122726373236</v>
      </c>
      <c r="AB30" s="50">
        <f>AB25+AB26+AB27+AB28+AB29</f>
        <v>8619.24</v>
      </c>
      <c r="AC30" s="54">
        <f>IFERROR(((AB30/AB16)*100),"")</f>
        <v>3.361455440427905</v>
      </c>
      <c r="AD30" s="50">
        <f>AD25+AD26+AD27+AD28+AD29</f>
        <v>6282.139999999999</v>
      </c>
      <c r="AE30" s="54">
        <f>IFERROR(((AD30/AD16)*100),"")</f>
        <v>7.867316075215975</v>
      </c>
      <c r="AF30" s="50">
        <f>AF25+AF26+AF27+AF28+AF29</f>
        <v>6712.710000000001</v>
      </c>
      <c r="AG30" s="54">
        <f>IFERROR(((AF30/AF16)*100),"")</f>
        <v>4.58865412576313</v>
      </c>
      <c r="AH30" s="50">
        <f>AH25+AH26+AH27+AH28+AH29</f>
        <v>4579.02</v>
      </c>
      <c r="AI30" s="54">
        <f>IFERROR(((AH30/AH16)*100),"")</f>
        <v>9.25296804981668</v>
      </c>
      <c r="AJ30" s="50">
        <f>AJ25+AJ26+AJ27+AJ28+AJ29</f>
        <v>7937.450000000001</v>
      </c>
      <c r="AK30" s="54">
        <f>IFERROR(((AJ30/AJ16)*100),"")</f>
        <v>15.916907903338496</v>
      </c>
      <c r="AL30" s="50">
        <f>AL25+AL26+AL27+AL28+AL29</f>
        <v>6109.98</v>
      </c>
      <c r="AM30" s="54">
        <f>IFERROR(((AL30/AL16)*100),"")</f>
        <v>13.184097207896848</v>
      </c>
      <c r="AN30" s="50">
        <f>AN25+AN26+AN27+AN28+AN29</f>
        <v>10197.36</v>
      </c>
      <c r="AO30" s="54">
        <f>IFERROR(((AN30/AN16)*100),"")</f>
        <v>61.17754059010815</v>
      </c>
      <c r="AP30" s="50">
        <f>AP25+AP26+AP27+AP28+AP29</f>
        <v>6293.13</v>
      </c>
      <c r="AQ30" s="54">
        <f>IFERROR(((AP30/AP16)*100),"")</f>
        <v>20.366287871677883</v>
      </c>
      <c r="AR30" s="50">
        <f>AR25+AR26+AR27+AR28+AR29</f>
        <v>5661.139999999999</v>
      </c>
      <c r="AS30" s="54">
        <f>IFERROR(((AR30/AR16)*100),"")</f>
        <v>2.7774978488538844</v>
      </c>
      <c r="AT30" s="50">
        <f>AT25+AT26+AT27+AT28+AT29</f>
        <v>8857.800000000001</v>
      </c>
      <c r="AU30" s="54">
        <f>IFERROR(((AT30/AT16)*100),"")</f>
        <v>7.297338577957323</v>
      </c>
      <c r="AV30" s="50">
        <f>AV25+AV26+AV27+AV28+AV29</f>
        <v>10082.47</v>
      </c>
      <c r="AW30" s="54">
        <f>IFERROR(((AV30/AV16)*100),"")</f>
        <v>9.748050456620055</v>
      </c>
      <c r="AX30" s="50">
        <f>AX25+AX26+AX27+AX28+AX29</f>
        <v>18959.77</v>
      </c>
      <c r="AY30" s="54">
        <f>IFERROR(((AX30/AX16)*100),"")</f>
        <v>27.15745772745756</v>
      </c>
      <c r="AZ30" s="50">
        <f>AZ25+AZ26+AZ27+AZ28+AZ29</f>
        <v>5994.02</v>
      </c>
      <c r="BA30" s="54">
        <f>IFERROR(((AZ30/AZ16)*100),"")</f>
        <v>3.211150551832292</v>
      </c>
      <c r="BB30" s="50">
        <f>BB25+BB26+BB27+BB28+BB29</f>
        <v>5146.83</v>
      </c>
      <c r="BC30" s="54">
        <f>IFERROR(((BB30/BB16)*100),"")</f>
        <v>2.66386962331629</v>
      </c>
      <c r="BD30" s="50">
        <f>BD25+BD26+BD27+BD28+BD29</f>
        <v>5873.87</v>
      </c>
      <c r="BE30" s="54">
        <f>IFERROR(((BD30/BD16)*100),"")</f>
        <v>4.987406816256521</v>
      </c>
      <c r="BF30" s="50">
        <f>BF25+BF26+BF27+BF28+BF29</f>
        <v>9673.17</v>
      </c>
      <c r="BG30" s="54">
        <f>IFERROR(((BF30/BF16)*100),"")</f>
        <v>7.098494819723562</v>
      </c>
      <c r="BH30" s="50">
        <f>BH25+BH26+BH27+BH28+BH29</f>
        <v>16177.26</v>
      </c>
      <c r="BI30" s="54">
        <f>IFERROR(((BH30/BH16)*100),"")</f>
        <v>5.696149715380189</v>
      </c>
      <c r="BJ30" s="50">
        <f>BJ25+BJ26+BJ27+BJ28+BJ29</f>
        <v>20167.81</v>
      </c>
      <c r="BK30" s="54">
        <f>IFERROR(((BJ30/BJ16)*100),"")</f>
        <v>14.8638950980007</v>
      </c>
      <c r="BL30" s="50">
        <f>BL25+BL26+BL27+BL28+BL29</f>
        <v>25039.22</v>
      </c>
      <c r="BM30" s="54">
        <f>IFERROR(((BL30/BL16)*100),"")</f>
        <v>18.43395439927805</v>
      </c>
      <c r="BN30" s="50">
        <f>BN25+BN26+BN27+BN28+BN29</f>
        <v>9875.39</v>
      </c>
      <c r="BO30" s="54">
        <f>IFERROR(((BN30/BN16)*100),"")</f>
        <v>5.155640418541071</v>
      </c>
      <c r="BP30" s="50">
        <f>BP25+BP26+BP27+BP28+BP29</f>
        <v>11373.66</v>
      </c>
      <c r="BQ30" s="54">
        <f>IFERROR(((BP30/BP16)*100),"")</f>
        <v>3.621800848623432</v>
      </c>
      <c r="BR30" s="50">
        <f>BR25+BR26+BR27+BR28+BR29</f>
        <v>14508.259999999998</v>
      </c>
      <c r="BS30" s="54">
        <f>IFERROR(((BR30/BR16)*100),"")</f>
        <v>4.858216165180139</v>
      </c>
      <c r="BT30" s="50">
        <f>BT25+BT26+BT27+BT28+BT29</f>
        <v>19489.06</v>
      </c>
      <c r="BU30" s="54">
        <f>IFERROR(((BT30/BT16)*100),"")</f>
        <v>4.765533257837516</v>
      </c>
      <c r="BV30" s="50">
        <f>B30+D30+F30+H30+J30+L30+N30+P30+R30+T30+V30+X30+Z30+AB30+AD30+AF30+AH30+AJ30+AL30+AN30+AP30+AR30+AT30+AV30+AX30+AZ30+BB30+BD30+BF30+BH30+BJ30+BL30+BN30+BP30+BR30+BT30</f>
        <v>305064.43</v>
      </c>
      <c r="BW30" s="54">
        <f>IFERROR(((BV30/BV16)*100),"")</f>
        <v>6.426222914464638</v>
      </c>
    </row>
    <row r="31" spans="1:75" ht="16" outlineLevel="1">
      <c r="A31" s="37" t="s">
        <v>27</v>
      </c>
      <c r="B31" s="48"/>
      <c r="C31" s="53">
        <f>IFERROR(((B31/B16)*100),"")</f>
        <v>0.0</v>
      </c>
      <c r="D31" s="48"/>
      <c r="E31" s="53">
        <f>IFERROR(((D31/D16)*100),"")</f>
        <v>0.0</v>
      </c>
      <c r="F31" s="48"/>
      <c r="G31" s="53">
        <f>IFERROR(((F31/F16)*100),"")</f>
        <v>0.0</v>
      </c>
      <c r="H31" s="48"/>
      <c r="I31" s="53">
        <f>IFERROR(((H31/H16)*100),"")</f>
        <v>0.0</v>
      </c>
      <c r="J31" s="48"/>
      <c r="K31" s="53">
        <f>IFERROR(((J31/J16)*100),"")</f>
        <v>0.0</v>
      </c>
      <c r="L31" s="48"/>
      <c r="M31" s="53">
        <f>IFERROR(((L31/L16)*100),"")</f>
        <v>0.0</v>
      </c>
      <c r="N31" s="48"/>
      <c r="O31" s="53">
        <f>IFERROR(((N31/N16)*100),"")</f>
        <v>0.0</v>
      </c>
      <c r="P31" s="48"/>
      <c r="Q31" s="53">
        <f>IFERROR(((P31/P16)*100),"")</f>
        <v>0.0</v>
      </c>
      <c r="R31" s="48"/>
      <c r="S31" s="53">
        <f>IFERROR(((R31/R16)*100),"")</f>
        <v>0.0</v>
      </c>
      <c r="T31" s="48"/>
      <c r="U31" s="53">
        <f>IFERROR(((T31/T16)*100),"")</f>
        <v>0.0</v>
      </c>
      <c r="V31" s="48"/>
      <c r="W31" s="53">
        <f>IFERROR(((V31/V16)*100),"")</f>
        <v>0.0</v>
      </c>
      <c r="X31" s="48"/>
      <c r="Y31" s="53">
        <f>IFERROR(((X31/X16)*100),"")</f>
        <v>0.0</v>
      </c>
      <c r="Z31" s="48"/>
      <c r="AA31" s="53">
        <f>IFERROR(((Z31/Z16)*100),"")</f>
        <v>0.0</v>
      </c>
      <c r="AB31" s="48"/>
      <c r="AC31" s="53">
        <f>IFERROR(((AB31/AB16)*100),"")</f>
        <v>0.0</v>
      </c>
      <c r="AD31" s="48"/>
      <c r="AE31" s="53">
        <f>IFERROR(((AD31/AD16)*100),"")</f>
        <v>0.0</v>
      </c>
      <c r="AF31" s="48"/>
      <c r="AG31" s="53">
        <f>IFERROR(((AF31/AF16)*100),"")</f>
        <v>0.0</v>
      </c>
      <c r="AH31" s="48"/>
      <c r="AI31" s="53">
        <f>IFERROR(((AH31/AH16)*100),"")</f>
        <v>0.0</v>
      </c>
      <c r="AJ31" s="48"/>
      <c r="AK31" s="53">
        <f>IFERROR(((AJ31/AJ16)*100),"")</f>
        <v>0.0</v>
      </c>
      <c r="AL31" s="48"/>
      <c r="AM31" s="53">
        <f>IFERROR(((AL31/AL16)*100),"")</f>
        <v>0.0</v>
      </c>
      <c r="AN31" s="48"/>
      <c r="AO31" s="53">
        <f>IFERROR(((AN31/AN16)*100),"")</f>
        <v>0.0</v>
      </c>
      <c r="AP31" s="48"/>
      <c r="AQ31" s="53">
        <f>IFERROR(((AP31/AP16)*100),"")</f>
        <v>0.0</v>
      </c>
      <c r="AR31" s="48"/>
      <c r="AS31" s="53">
        <f>IFERROR(((AR31/AR16)*100),"")</f>
        <v>0.0</v>
      </c>
      <c r="AT31" s="48"/>
      <c r="AU31" s="53">
        <f>IFERROR(((AT31/AT16)*100),"")</f>
        <v>0.0</v>
      </c>
      <c r="AV31" s="48"/>
      <c r="AW31" s="53">
        <f>IFERROR(((AV31/AV16)*100),"")</f>
        <v>0.0</v>
      </c>
      <c r="AX31" s="48"/>
      <c r="AY31" s="53">
        <f>IFERROR(((AX31/AX16)*100),"")</f>
        <v>0.0</v>
      </c>
      <c r="AZ31" s="48"/>
      <c r="BA31" s="53">
        <f>IFERROR(((AZ31/AZ16)*100),"")</f>
        <v>0.0</v>
      </c>
      <c r="BB31" s="48"/>
      <c r="BC31" s="53">
        <f>IFERROR(((BB31/BB16)*100),"")</f>
        <v>0.0</v>
      </c>
      <c r="BD31" s="48"/>
      <c r="BE31" s="53">
        <f>IFERROR(((BD31/BD16)*100),"")</f>
        <v>0.0</v>
      </c>
      <c r="BF31" s="48"/>
      <c r="BG31" s="53">
        <f>IFERROR(((BF31/BF16)*100),"")</f>
        <v>0.0</v>
      </c>
      <c r="BH31" s="48"/>
      <c r="BI31" s="53">
        <f>IFERROR(((BH31/BH16)*100),"")</f>
        <v>0.0</v>
      </c>
      <c r="BJ31" s="48"/>
      <c r="BK31" s="53">
        <f>IFERROR(((BJ31/BJ16)*100),"")</f>
        <v>0.0</v>
      </c>
      <c r="BL31" s="48"/>
      <c r="BM31" s="53">
        <f>IFERROR(((BL31/BL16)*100),"")</f>
        <v>0.0</v>
      </c>
      <c r="BN31" s="48"/>
      <c r="BO31" s="53">
        <f>IFERROR(((BN31/BN16)*100),"")</f>
        <v>0.0</v>
      </c>
      <c r="BP31" s="48"/>
      <c r="BQ31" s="53">
        <f>IFERROR(((BP31/BP16)*100),"")</f>
        <v>0.0</v>
      </c>
      <c r="BR31" s="48"/>
      <c r="BS31" s="53">
        <f>IFERROR(((BR31/BR16)*100),"")</f>
        <v>0.0</v>
      </c>
      <c r="BT31" s="48"/>
      <c r="BU31" s="53">
        <f>IFERROR(((BT31/BT16)*100),"")</f>
        <v>0.0</v>
      </c>
      <c r="BV31" s="48"/>
      <c r="BW31" s="53">
        <f>IFERROR(((BV31/BV16)*100),"")</f>
        <v>0.0</v>
      </c>
    </row>
    <row r="32" spans="1:75" ht="16" outlineLevel="2">
      <c r="A32" s="39" t="s">
        <v>28</v>
      </c>
      <c r="B32" s="49">
        <v>783.0</v>
      </c>
      <c r="C32" s="53">
        <f>IFERROR(((B32/B16)*100),"")</f>
        <v>4.291666712342132</v>
      </c>
      <c r="D32" s="49">
        <v>68.3</v>
      </c>
      <c r="E32" s="53">
        <f>IFERROR(((D32/D16)*100),"")</f>
        <v>0.19776997701177382</v>
      </c>
      <c r="F32" s="49">
        <v>136.6</v>
      </c>
      <c r="G32" s="53">
        <f>IFERROR(((F32/F16)*100),"")</f>
        <v>0.11706649531194108</v>
      </c>
      <c r="H32" s="49">
        <v>68.3</v>
      </c>
      <c r="I32" s="53">
        <f>IFERROR(((H32/H16)*100),"")</f>
        <v>0.029382297634587374</v>
      </c>
      <c r="J32" s="49">
        <v>68.3</v>
      </c>
      <c r="K32" s="53">
        <f>IFERROR(((J32/J16)*100),"")</f>
        <v>0.06724457620311919</v>
      </c>
      <c r="L32" s="49">
        <v>68.3</v>
      </c>
      <c r="M32" s="53">
        <f>IFERROR(((L32/L16)*100),"")</f>
        <v>0.13078478530614743</v>
      </c>
      <c r="N32" s="49">
        <v>68.3</v>
      </c>
      <c r="O32" s="53">
        <f>IFERROR(((N32/N16)*100),"")</f>
        <v>0.025575547170670454</v>
      </c>
      <c r="P32" s="49">
        <v>68.3</v>
      </c>
      <c r="Q32" s="53">
        <f>IFERROR(((P32/P16)*100),"")</f>
        <v>0.13756077950839846</v>
      </c>
      <c r="R32" s="49">
        <v>68.3</v>
      </c>
      <c r="S32" s="53">
        <f>IFERROR(((R32/R16)*100),"")</f>
        <v>0.14369920033393757</v>
      </c>
      <c r="T32" s="49">
        <v>68.3</v>
      </c>
      <c r="U32" s="53">
        <f>IFERROR(((T32/T16)*100),"")</f>
        <v>0.30820326072732357</v>
      </c>
      <c r="V32" s="49">
        <v>68.3</v>
      </c>
      <c r="W32" s="53">
        <f>IFERROR(((V32/V16)*100),"")</f>
        <v>0.17932985771239165</v>
      </c>
      <c r="X32" s="49">
        <v>68.3</v>
      </c>
      <c r="Y32" s="53">
        <f>IFERROR(((X32/X16)*100),"")</f>
        <v>0.04038038679089558</v>
      </c>
      <c r="Z32" s="48"/>
      <c r="AA32" s="53">
        <f>IFERROR(((Z32/Z16)*100),"")</f>
        <v>0.0</v>
      </c>
      <c r="AB32" s="49">
        <v>683.0</v>
      </c>
      <c r="AC32" s="53">
        <f>IFERROR(((AB32/AB16)*100),"")</f>
        <v>0.2663661837716851</v>
      </c>
      <c r="AD32" s="48"/>
      <c r="AE32" s="53">
        <f>IFERROR(((AD32/AD16)*100),"")</f>
        <v>0.0</v>
      </c>
      <c r="AF32" s="49">
        <v>1366.0</v>
      </c>
      <c r="AG32" s="53">
        <f>IFERROR(((AF32/AF16)*100),"")</f>
        <v>0.9337661742861577</v>
      </c>
      <c r="AH32" s="49">
        <v>68.3</v>
      </c>
      <c r="AI32" s="53">
        <f>IFERROR(((AH32/AH16)*100),"")</f>
        <v>0.13801593306045382</v>
      </c>
      <c r="AJ32" s="49">
        <v>68.3</v>
      </c>
      <c r="AK32" s="53">
        <f>IFERROR(((AJ32/AJ16)*100),"")</f>
        <v>0.13696146870821474</v>
      </c>
      <c r="AL32" s="49">
        <v>68.3</v>
      </c>
      <c r="AM32" s="53">
        <f>IFERROR(((AL32/AL16)*100),"")</f>
        <v>0.14737754285600846</v>
      </c>
      <c r="AN32" s="49">
        <v>68.3</v>
      </c>
      <c r="AO32" s="53">
        <f>IFERROR(((AN32/AN16)*100),"")</f>
        <v>0.40975566443710787</v>
      </c>
      <c r="AP32" s="49">
        <v>68.3</v>
      </c>
      <c r="AQ32" s="53">
        <f>IFERROR(((AP32/AP16)*100),"")</f>
        <v>0.22103745856761253</v>
      </c>
      <c r="AR32" s="49">
        <v>751.3</v>
      </c>
      <c r="AS32" s="53">
        <f>IFERROR(((AR32/AR16)*100),"")</f>
        <v>0.3686067000363749</v>
      </c>
      <c r="AT32" s="49">
        <v>683.0</v>
      </c>
      <c r="AU32" s="53">
        <f>IFERROR(((AT32/AT16)*100),"")</f>
        <v>0.5626772165486746</v>
      </c>
      <c r="AV32" s="49">
        <v>683.0</v>
      </c>
      <c r="AW32" s="53">
        <f>IFERROR(((AV32/AV16)*100),"")</f>
        <v>0.6603459729482456</v>
      </c>
      <c r="AX32" s="49">
        <v>683.0</v>
      </c>
      <c r="AY32" s="53">
        <f>IFERROR(((AX32/AX16)*100),"")</f>
        <v>0.9783105822408983</v>
      </c>
      <c r="AZ32" s="49">
        <v>683.0</v>
      </c>
      <c r="BA32" s="53">
        <f>IFERROR(((AZ32/AZ16)*100),"")</f>
        <v>0.3659006521335356</v>
      </c>
      <c r="BB32" s="49">
        <v>683.0</v>
      </c>
      <c r="BC32" s="53">
        <f>IFERROR(((BB32/BB16)*100),"")</f>
        <v>0.3535036037182161</v>
      </c>
      <c r="BD32" s="49">
        <v>683.0</v>
      </c>
      <c r="BE32" s="53">
        <f>IFERROR(((BD32/BD16)*100),"")</f>
        <v>0.5799241140003446</v>
      </c>
      <c r="BF32" s="49">
        <v>683.0</v>
      </c>
      <c r="BG32" s="53">
        <f>IFERROR(((BF32/BF16)*100),"")</f>
        <v>0.5012081832399506</v>
      </c>
      <c r="BH32" s="49">
        <v>683.0</v>
      </c>
      <c r="BI32" s="53">
        <f>IFERROR(((BH32/BH16)*100),"")</f>
        <v>0.24049006170418652</v>
      </c>
      <c r="BJ32" s="49">
        <v>683.0</v>
      </c>
      <c r="BK32" s="53">
        <f>IFERROR(((BJ32/BJ16)*100),"")</f>
        <v>0.5033784209556952</v>
      </c>
      <c r="BL32" s="49">
        <v>683.0</v>
      </c>
      <c r="BM32" s="53">
        <f>IFERROR(((BL32/BL16)*100),"")</f>
        <v>0.5028267995052125</v>
      </c>
      <c r="BN32" s="49">
        <v>683.0</v>
      </c>
      <c r="BO32" s="53">
        <f>IFERROR(((BN32/BN16)*100),"")</f>
        <v>0.35657350300732943</v>
      </c>
      <c r="BP32" s="49">
        <v>683.0</v>
      </c>
      <c r="BQ32" s="53">
        <f>IFERROR(((BP32/BP16)*100),"")</f>
        <v>0.21749287209304694</v>
      </c>
      <c r="BR32" s="48"/>
      <c r="BS32" s="53">
        <f>IFERROR(((BR32/BR16)*100),"")</f>
        <v>0.0</v>
      </c>
      <c r="BT32" s="49">
        <v>1366.0</v>
      </c>
      <c r="BU32" s="53">
        <f>IFERROR(((BT32/BT16)*100),"")</f>
        <v>0.334019107653527</v>
      </c>
      <c r="BV32" s="49">
        <f>B32+D32+F32+H32+J32+L32+N32+P32+R32+T32+V32+X32+Z32+AB32+AD32+AF32+AH32+AJ32+AL32+AN32+AP32+AR32+AT32+AV32+AX32+AZ32+BB32+BD32+BF32+BH32+BJ32+BL32+BN32+BP32+BR32+BT32</f>
        <v>14306.400000000001</v>
      </c>
      <c r="BW32" s="53">
        <f>IFERROR(((BV32/BV16)*100),"")</f>
        <v>0.30136622451688944</v>
      </c>
    </row>
    <row r="33" spans="1:75" ht="16" outlineLevel="1">
      <c r="A33" s="40" t="s">
        <v>29</v>
      </c>
      <c r="B33" s="50">
        <f>B31+B32</f>
        <v>783.0</v>
      </c>
      <c r="C33" s="54">
        <f>IFERROR(((B33/B16)*100),"")</f>
        <v>4.291666712342132</v>
      </c>
      <c r="D33" s="50">
        <f>D31+D32</f>
        <v>68.3</v>
      </c>
      <c r="E33" s="54">
        <f>IFERROR(((D33/D16)*100),"")</f>
        <v>0.19776997701177382</v>
      </c>
      <c r="F33" s="50">
        <f>F31+F32</f>
        <v>136.6</v>
      </c>
      <c r="G33" s="54">
        <f>IFERROR(((F33/F16)*100),"")</f>
        <v>0.11706649531194108</v>
      </c>
      <c r="H33" s="50">
        <f>H31+H32</f>
        <v>68.3</v>
      </c>
      <c r="I33" s="54">
        <f>IFERROR(((H33/H16)*100),"")</f>
        <v>0.029382297634587374</v>
      </c>
      <c r="J33" s="50">
        <f>J31+J32</f>
        <v>68.3</v>
      </c>
      <c r="K33" s="54">
        <f>IFERROR(((J33/J16)*100),"")</f>
        <v>0.06724457620311919</v>
      </c>
      <c r="L33" s="50">
        <f>L31+L32</f>
        <v>68.3</v>
      </c>
      <c r="M33" s="54">
        <f>IFERROR(((L33/L16)*100),"")</f>
        <v>0.13078478530614743</v>
      </c>
      <c r="N33" s="50">
        <f>N31+N32</f>
        <v>68.3</v>
      </c>
      <c r="O33" s="54">
        <f>IFERROR(((N33/N16)*100),"")</f>
        <v>0.025575547170670454</v>
      </c>
      <c r="P33" s="50">
        <f>P31+P32</f>
        <v>68.3</v>
      </c>
      <c r="Q33" s="54">
        <f>IFERROR(((P33/P16)*100),"")</f>
        <v>0.13756077950839846</v>
      </c>
      <c r="R33" s="50">
        <f>R31+R32</f>
        <v>68.3</v>
      </c>
      <c r="S33" s="54">
        <f>IFERROR(((R33/R16)*100),"")</f>
        <v>0.14369920033393757</v>
      </c>
      <c r="T33" s="50">
        <f>T31+T32</f>
        <v>68.3</v>
      </c>
      <c r="U33" s="54">
        <f>IFERROR(((T33/T16)*100),"")</f>
        <v>0.30820326072732357</v>
      </c>
      <c r="V33" s="50">
        <f>V31+V32</f>
        <v>68.3</v>
      </c>
      <c r="W33" s="54">
        <f>IFERROR(((V33/V16)*100),"")</f>
        <v>0.17932985771239165</v>
      </c>
      <c r="X33" s="50">
        <f>X31+X32</f>
        <v>68.3</v>
      </c>
      <c r="Y33" s="54">
        <f>IFERROR(((X33/X16)*100),"")</f>
        <v>0.04038038679089558</v>
      </c>
      <c r="Z33" s="51"/>
      <c r="AA33" s="54">
        <f>IFERROR(((Z33/Z16)*100),"")</f>
        <v>0.0</v>
      </c>
      <c r="AB33" s="50">
        <f>AB31+AB32</f>
        <v>683.0</v>
      </c>
      <c r="AC33" s="54">
        <f>IFERROR(((AB33/AB16)*100),"")</f>
        <v>0.2663661837716851</v>
      </c>
      <c r="AD33" s="51"/>
      <c r="AE33" s="54">
        <f>IFERROR(((AD33/AD16)*100),"")</f>
        <v>0.0</v>
      </c>
      <c r="AF33" s="50">
        <f>AF31+AF32</f>
        <v>1366.0</v>
      </c>
      <c r="AG33" s="54">
        <f>IFERROR(((AF33/AF16)*100),"")</f>
        <v>0.9337661742861577</v>
      </c>
      <c r="AH33" s="50">
        <f>AH31+AH32</f>
        <v>68.3</v>
      </c>
      <c r="AI33" s="54">
        <f>IFERROR(((AH33/AH16)*100),"")</f>
        <v>0.13801593306045382</v>
      </c>
      <c r="AJ33" s="50">
        <f>AJ31+AJ32</f>
        <v>68.3</v>
      </c>
      <c r="AK33" s="54">
        <f>IFERROR(((AJ33/AJ16)*100),"")</f>
        <v>0.13696146870821474</v>
      </c>
      <c r="AL33" s="50">
        <f>AL31+AL32</f>
        <v>68.3</v>
      </c>
      <c r="AM33" s="54">
        <f>IFERROR(((AL33/AL16)*100),"")</f>
        <v>0.14737754285600846</v>
      </c>
      <c r="AN33" s="50">
        <f>AN31+AN32</f>
        <v>68.3</v>
      </c>
      <c r="AO33" s="54">
        <f>IFERROR(((AN33/AN16)*100),"")</f>
        <v>0.40975566443710787</v>
      </c>
      <c r="AP33" s="50">
        <f>AP31+AP32</f>
        <v>68.3</v>
      </c>
      <c r="AQ33" s="54">
        <f>IFERROR(((AP33/AP16)*100),"")</f>
        <v>0.22103745856761253</v>
      </c>
      <c r="AR33" s="50">
        <f>AR31+AR32</f>
        <v>751.3</v>
      </c>
      <c r="AS33" s="54">
        <f>IFERROR(((AR33/AR16)*100),"")</f>
        <v>0.3686067000363749</v>
      </c>
      <c r="AT33" s="50">
        <f>AT31+AT32</f>
        <v>683.0</v>
      </c>
      <c r="AU33" s="54">
        <f>IFERROR(((AT33/AT16)*100),"")</f>
        <v>0.5626772165486746</v>
      </c>
      <c r="AV33" s="50">
        <f>AV31+AV32</f>
        <v>683.0</v>
      </c>
      <c r="AW33" s="54">
        <f>IFERROR(((AV33/AV16)*100),"")</f>
        <v>0.6603459729482456</v>
      </c>
      <c r="AX33" s="50">
        <f>AX31+AX32</f>
        <v>683.0</v>
      </c>
      <c r="AY33" s="54">
        <f>IFERROR(((AX33/AX16)*100),"")</f>
        <v>0.9783105822408983</v>
      </c>
      <c r="AZ33" s="50">
        <f>AZ31+AZ32</f>
        <v>683.0</v>
      </c>
      <c r="BA33" s="54">
        <f>IFERROR(((AZ33/AZ16)*100),"")</f>
        <v>0.3659006521335356</v>
      </c>
      <c r="BB33" s="50">
        <f>BB31+BB32</f>
        <v>683.0</v>
      </c>
      <c r="BC33" s="54">
        <f>IFERROR(((BB33/BB16)*100),"")</f>
        <v>0.3535036037182161</v>
      </c>
      <c r="BD33" s="50">
        <f>BD31+BD32</f>
        <v>683.0</v>
      </c>
      <c r="BE33" s="54">
        <f>IFERROR(((BD33/BD16)*100),"")</f>
        <v>0.5799241140003446</v>
      </c>
      <c r="BF33" s="50">
        <f>BF31+BF32</f>
        <v>683.0</v>
      </c>
      <c r="BG33" s="54">
        <f>IFERROR(((BF33/BF16)*100),"")</f>
        <v>0.5012081832399506</v>
      </c>
      <c r="BH33" s="50">
        <f>BH31+BH32</f>
        <v>683.0</v>
      </c>
      <c r="BI33" s="54">
        <f>IFERROR(((BH33/BH16)*100),"")</f>
        <v>0.24049006170418652</v>
      </c>
      <c r="BJ33" s="50">
        <f>BJ31+BJ32</f>
        <v>683.0</v>
      </c>
      <c r="BK33" s="54">
        <f>IFERROR(((BJ33/BJ16)*100),"")</f>
        <v>0.5033784209556952</v>
      </c>
      <c r="BL33" s="50">
        <f>BL31+BL32</f>
        <v>683.0</v>
      </c>
      <c r="BM33" s="54">
        <f>IFERROR(((BL33/BL16)*100),"")</f>
        <v>0.5028267995052125</v>
      </c>
      <c r="BN33" s="50">
        <f>BN31+BN32</f>
        <v>683.0</v>
      </c>
      <c r="BO33" s="54">
        <f>IFERROR(((BN33/BN16)*100),"")</f>
        <v>0.35657350300732943</v>
      </c>
      <c r="BP33" s="50">
        <f>BP31+BP32</f>
        <v>683.0</v>
      </c>
      <c r="BQ33" s="54">
        <f>IFERROR(((BP33/BP16)*100),"")</f>
        <v>0.21749287209304694</v>
      </c>
      <c r="BR33" s="51"/>
      <c r="BS33" s="54">
        <f>IFERROR(((BR33/BR16)*100),"")</f>
        <v>0.0</v>
      </c>
      <c r="BT33" s="50">
        <f>BT31+BT32</f>
        <v>1366.0</v>
      </c>
      <c r="BU33" s="54">
        <f>IFERROR(((BT33/BT16)*100),"")</f>
        <v>0.334019107653527</v>
      </c>
      <c r="BV33" s="50">
        <f>B33+D33+F33+H33+J33+L33+N33+P33+R33+T33+V33+X33+Z33+AB33+AD33+AF33+AH33+AJ33+AL33+AN33+AP33+AR33+AT33+AV33+AX33+AZ33+BB33+BD33+BF33+BH33+BJ33+BL33+BN33+BP33+BR33+BT33</f>
        <v>14306.400000000001</v>
      </c>
      <c r="BW33" s="54">
        <f>IFERROR(((BV33/BV16)*100),"")</f>
        <v>0.30136622451688944</v>
      </c>
    </row>
    <row r="34" spans="1:75" ht="16" outlineLevel="1">
      <c r="A34" s="37" t="s">
        <v>30</v>
      </c>
      <c r="B34" s="48"/>
      <c r="C34" s="53">
        <f>IFERROR(((B34/B16)*100),"")</f>
        <v>0.0</v>
      </c>
      <c r="D34" s="48"/>
      <c r="E34" s="53">
        <f>IFERROR(((D34/D16)*100),"")</f>
        <v>0.0</v>
      </c>
      <c r="F34" s="48"/>
      <c r="G34" s="53">
        <f>IFERROR(((F34/F16)*100),"")</f>
        <v>0.0</v>
      </c>
      <c r="H34" s="48"/>
      <c r="I34" s="53">
        <f>IFERROR(((H34/H16)*100),"")</f>
        <v>0.0</v>
      </c>
      <c r="J34" s="48"/>
      <c r="K34" s="53">
        <f>IFERROR(((J34/J16)*100),"")</f>
        <v>0.0</v>
      </c>
      <c r="L34" s="48"/>
      <c r="M34" s="53">
        <f>IFERROR(((L34/L16)*100),"")</f>
        <v>0.0</v>
      </c>
      <c r="N34" s="48"/>
      <c r="O34" s="53">
        <f>IFERROR(((N34/N16)*100),"")</f>
        <v>0.0</v>
      </c>
      <c r="P34" s="49">
        <v>0</v>
      </c>
      <c r="Q34" s="53">
        <f>IFERROR(((P34/P16)*100),"")</f>
        <v>0.0</v>
      </c>
      <c r="R34" s="49">
        <v>228.27</v>
      </c>
      <c r="S34" s="53">
        <f>IFERROR(((R34/R16)*100),"")</f>
        <v>0.4802667124484324</v>
      </c>
      <c r="T34" s="49">
        <v>244.01</v>
      </c>
      <c r="U34" s="53">
        <f>IFERROR(((T34/T16)*100),"")</f>
        <v>1.101093377014264</v>
      </c>
      <c r="V34" s="49">
        <v>1805.14</v>
      </c>
      <c r="W34" s="53">
        <f>IFERROR(((V34/V16)*100),"")</f>
        <v>4.739611996353539</v>
      </c>
      <c r="X34" s="49">
        <v>244.01</v>
      </c>
      <c r="Y34" s="53">
        <f>IFERROR(((X34/X16)*100),"")</f>
        <v>0.1442638093828174</v>
      </c>
      <c r="Z34" s="49">
        <v>244.01</v>
      </c>
      <c r="AA34" s="53">
        <f>IFERROR(((Z34/Z16)*100),"")</f>
        <v>1.1635342334459466</v>
      </c>
      <c r="AB34" s="49">
        <v>228.27</v>
      </c>
      <c r="AC34" s="53">
        <f>IFERROR(((AB34/AB16)*100),"")</f>
        <v>0.08902402455280024</v>
      </c>
      <c r="AD34" s="49">
        <v>244.01</v>
      </c>
      <c r="AE34" s="53">
        <f>IFERROR(((AD34/AD16)*100),"")</f>
        <v>0.3055811865882407</v>
      </c>
      <c r="AF34" s="49">
        <v>236.14</v>
      </c>
      <c r="AG34" s="53">
        <f>IFERROR(((AF34/AF16)*100),"")</f>
        <v>0.16141987144651046</v>
      </c>
      <c r="AH34" s="49">
        <v>244.01</v>
      </c>
      <c r="AI34" s="53">
        <f>IFERROR(((AH34/AH16)*100),"")</f>
        <v>0.49307859188991704</v>
      </c>
      <c r="AJ34" s="49">
        <v>236.14</v>
      </c>
      <c r="AK34" s="53">
        <f>IFERROR(((AJ34/AJ16)*100),"")</f>
        <v>0.4735297396889872</v>
      </c>
      <c r="AL34" s="49">
        <v>244.01</v>
      </c>
      <c r="AM34" s="53">
        <f>IFERROR(((AL34/AL16)*100),"")</f>
        <v>0.5265240736792771</v>
      </c>
      <c r="AN34" s="49">
        <v>243.98</v>
      </c>
      <c r="AO34" s="53">
        <f>IFERROR(((AN34/AN16)*100),"")</f>
        <v>1.4637216253201402</v>
      </c>
      <c r="AP34" s="49">
        <v>245.46</v>
      </c>
      <c r="AQ34" s="53">
        <f>IFERROR(((AP34/AP16)*100),"")</f>
        <v>0.7943756161055077</v>
      </c>
      <c r="AR34" s="49">
        <v>262.39</v>
      </c>
      <c r="AS34" s="53">
        <f>IFERROR(((AR34/AR16)*100),"")</f>
        <v>0.12873514178429976</v>
      </c>
      <c r="AT34" s="49">
        <v>253.93</v>
      </c>
      <c r="AU34" s="53">
        <f>IFERROR(((AT34/AT16)*100),"")</f>
        <v>0.20919564509254018</v>
      </c>
      <c r="AV34" s="49">
        <v>262.39</v>
      </c>
      <c r="AW34" s="53">
        <f>IFERROR(((AV34/AV16)*100),"")</f>
        <v>0.25368693973922424</v>
      </c>
      <c r="AX34" s="49">
        <v>262.39</v>
      </c>
      <c r="AY34" s="53">
        <f>IFERROR(((AX34/AX16)*100),"")</f>
        <v>0.37584028356396676</v>
      </c>
      <c r="AZ34" s="49">
        <v>237.0</v>
      </c>
      <c r="BA34" s="53">
        <f>IFERROR(((AZ34/AZ16)*100),"")</f>
        <v>0.12696699056463828</v>
      </c>
      <c r="BB34" s="49">
        <v>262.39</v>
      </c>
      <c r="BC34" s="53">
        <f>IFERROR(((BB34/BB16)*100),"")</f>
        <v>0.13580645765684146</v>
      </c>
      <c r="BD34" s="49">
        <v>253.93</v>
      </c>
      <c r="BE34" s="53">
        <f>IFERROR(((BD34/BD16)*100),"")</f>
        <v>0.2156078041992789</v>
      </c>
      <c r="BF34" s="49">
        <v>262.39</v>
      </c>
      <c r="BG34" s="53">
        <f>IFERROR(((BF34/BF16)*100),"")</f>
        <v>0.19255053470033767</v>
      </c>
      <c r="BH34" s="49">
        <v>253.93</v>
      </c>
      <c r="BI34" s="53">
        <f>IFERROR(((BH34/BH16)*100),"")</f>
        <v>0.08941089512231931</v>
      </c>
      <c r="BJ34" s="49">
        <v>262.39</v>
      </c>
      <c r="BK34" s="53">
        <f>IFERROR(((BJ34/BJ16)*100),"")</f>
        <v>0.19338428092908472</v>
      </c>
      <c r="BL34" s="49">
        <v>262.41</v>
      </c>
      <c r="BM34" s="53">
        <f>IFERROR(((BL34/BL16)*100),"")</f>
        <v>0.19318708705441118</v>
      </c>
      <c r="BN34" s="49">
        <v>272.55</v>
      </c>
      <c r="BO34" s="53">
        <f>IFERROR(((BN34/BN16)*100),"")</f>
        <v>0.14229005599509173</v>
      </c>
      <c r="BP34" s="49">
        <v>291.35</v>
      </c>
      <c r="BQ34" s="53">
        <f>IFERROR(((BP34/BP16)*100),"")</f>
        <v>0.09277679104584075</v>
      </c>
      <c r="BR34" s="49">
        <v>281.95</v>
      </c>
      <c r="BS34" s="53">
        <f>IFERROR(((BR34/BR16)*100),"")</f>
        <v>0.09441339263099369</v>
      </c>
      <c r="BT34" s="49">
        <v>291.35</v>
      </c>
      <c r="BU34" s="53">
        <f>IFERROR(((BT34/BT16)*100),"")</f>
        <v>0.07124192314411061</v>
      </c>
      <c r="BV34" s="49">
        <f>B34+D34+F34+H34+J34+L34+N34+P34+R34+T34+V34+X34+Z34+AB34+AD34+AF34+AH34+AJ34+AL34+AN34+AP34+AR34+AT34+AV34+AX34+AZ34+BB34+BD34+BF34+BH34+BJ34+BL34+BN34+BP34+BR34+BT34</f>
        <v>8660.200000000003</v>
      </c>
      <c r="BW34" s="53">
        <f>IFERROR(((BV34/BV16)*100),"")</f>
        <v>0.18242826829678793</v>
      </c>
    </row>
    <row r="35" spans="1:75" ht="16" outlineLevel="1">
      <c r="A35" s="37" t="s">
        <v>31</v>
      </c>
      <c r="B35" s="49">
        <v>615.32</v>
      </c>
      <c r="C35" s="53">
        <f>IFERROR(((B35/B16)*100),"")</f>
        <v>3.3726032713133596</v>
      </c>
      <c r="D35" s="49">
        <v>94.44</v>
      </c>
      <c r="E35" s="53">
        <f>IFERROR(((D35/D16)*100),"")</f>
        <v>0.2734611512297499</v>
      </c>
      <c r="F35" s="49">
        <v>90.44</v>
      </c>
      <c r="G35" s="53">
        <f>IFERROR(((F35/F16)*100),"")</f>
        <v>0.07750727551985323</v>
      </c>
      <c r="H35" s="49">
        <v>90.44</v>
      </c>
      <c r="I35" s="53">
        <f>IFERROR(((H35/H16)*100),"")</f>
        <v>0.03890680817089432</v>
      </c>
      <c r="J35" s="49">
        <v>98.46</v>
      </c>
      <c r="K35" s="53">
        <f>IFERROR(((J35/J16)*100),"")</f>
        <v>0.09693852083395482</v>
      </c>
      <c r="L35" s="49">
        <v>91.37</v>
      </c>
      <c r="M35" s="53">
        <f>IFERROR(((L35/L16)*100),"")</f>
        <v>0.17496055393005405</v>
      </c>
      <c r="N35" s="49">
        <v>85.42</v>
      </c>
      <c r="O35" s="53">
        <f>IFERROR(((N35/N16)*100),"")</f>
        <v>0.0319862846166716</v>
      </c>
      <c r="P35" s="49">
        <v>89.42</v>
      </c>
      <c r="Q35" s="53">
        <f>IFERROR(((P35/P16)*100),"")</f>
        <v>0.18009787560235713</v>
      </c>
      <c r="R35" s="49">
        <v>84.32</v>
      </c>
      <c r="S35" s="53">
        <f>IFERROR(((R35/R16)*100),"")</f>
        <v>0.17740434219850096</v>
      </c>
      <c r="T35" s="49">
        <v>88.69</v>
      </c>
      <c r="U35" s="53">
        <f>IFERROR(((T35/T16)*100),"")</f>
        <v>0.4002129896618789</v>
      </c>
      <c r="V35" s="49">
        <v>84.12</v>
      </c>
      <c r="W35" s="53">
        <f>IFERROR(((V35/V16)*100),"")</f>
        <v>0.22086716882527657</v>
      </c>
      <c r="X35" s="49">
        <v>72.12</v>
      </c>
      <c r="Y35" s="53">
        <f>IFERROR(((X35/X16)*100),"")</f>
        <v>0.04263885059091346</v>
      </c>
      <c r="Z35" s="49">
        <v>-792.22</v>
      </c>
      <c r="AA35" s="53">
        <f>IFERROR(((Z35/Z16)*100),"")</f>
        <v>-3.7776119438570057</v>
      </c>
      <c r="AB35" s="48"/>
      <c r="AC35" s="53">
        <f>IFERROR(((AB35/AB16)*100),"")</f>
        <v>0.0</v>
      </c>
      <c r="AD35" s="48"/>
      <c r="AE35" s="53">
        <f>IFERROR(((AD35/AD16)*100),"")</f>
        <v>0.0</v>
      </c>
      <c r="AF35" s="48"/>
      <c r="AG35" s="53">
        <f>IFERROR(((AF35/AF16)*100),"")</f>
        <v>0.0</v>
      </c>
      <c r="AH35" s="48"/>
      <c r="AI35" s="53">
        <f>IFERROR(((AH35/AH16)*100),"")</f>
        <v>0.0</v>
      </c>
      <c r="AJ35" s="49">
        <v>72.64</v>
      </c>
      <c r="AK35" s="53">
        <f>IFERROR(((AJ35/AJ16)*100),"")</f>
        <v>0.14566443758367084</v>
      </c>
      <c r="AL35" s="48"/>
      <c r="AM35" s="53">
        <f>IFERROR(((AL35/AL16)*100),"")</f>
        <v>0.0</v>
      </c>
      <c r="AN35" s="48"/>
      <c r="AO35" s="53">
        <f>IFERROR(((AN35/AN16)*100),"")</f>
        <v>0.0</v>
      </c>
      <c r="AP35" s="49">
        <v>107.35</v>
      </c>
      <c r="AQ35" s="53">
        <f>IFERROR(((AP35/AP16)*100),"")</f>
        <v>0.3474139264602226</v>
      </c>
      <c r="AR35" s="49">
        <v>63.89</v>
      </c>
      <c r="AS35" s="53">
        <f>IFERROR(((AR35/AR16)*100),"")</f>
        <v>0.03134604294599227</v>
      </c>
      <c r="AT35" s="49">
        <v>57.64</v>
      </c>
      <c r="AU35" s="53">
        <f>IFERROR(((AT35/AT16)*100),"")</f>
        <v>0.047485673150608504</v>
      </c>
      <c r="AV35" s="49">
        <v>50.7</v>
      </c>
      <c r="AW35" s="53">
        <f>IFERROR(((AV35/AV16)*100),"")</f>
        <v>0.04901836138869114</v>
      </c>
      <c r="AX35" s="49">
        <v>63.18</v>
      </c>
      <c r="AY35" s="53">
        <f>IFERROR(((AX35/AX16)*100),"")</f>
        <v>0.0904973097891361</v>
      </c>
      <c r="AZ35" s="49">
        <v>62.2</v>
      </c>
      <c r="BA35" s="53">
        <f>IFERROR(((AZ35/AZ16)*100),"")</f>
        <v>0.033322138451985235</v>
      </c>
      <c r="BB35" s="49">
        <v>57.09</v>
      </c>
      <c r="BC35" s="53">
        <f>IFERROR(((BB35/BB16)*100),"")</f>
        <v>0.0295483466124055</v>
      </c>
      <c r="BD35" s="49">
        <v>57.32</v>
      </c>
      <c r="BE35" s="53">
        <f>IFERROR(((BD35/BD16)*100),"")</f>
        <v>0.04866947322767167</v>
      </c>
      <c r="BF35" s="49">
        <v>57.32</v>
      </c>
      <c r="BG35" s="53">
        <f>IFERROR(((BF35/BF16)*100),"")</f>
        <v>0.04206332805756072</v>
      </c>
      <c r="BH35" s="49">
        <v>57.32</v>
      </c>
      <c r="BI35" s="53">
        <f>IFERROR(((BH35/BH16)*100),"")</f>
        <v>0.02018285554448605</v>
      </c>
      <c r="BJ35" s="49">
        <v>57.32</v>
      </c>
      <c r="BK35" s="53">
        <f>IFERROR(((BJ35/BJ16)*100),"")</f>
        <v>0.04224546279528616</v>
      </c>
      <c r="BL35" s="49">
        <v>55.88</v>
      </c>
      <c r="BM35" s="53">
        <f>IFERROR(((BL35/BL16)*100),"")</f>
        <v>0.04113903595366219</v>
      </c>
      <c r="BN35" s="49">
        <v>62.23</v>
      </c>
      <c r="BO35" s="53">
        <f>IFERROR(((BN35/BN16)*100),"")</f>
        <v>0.032488388129057265</v>
      </c>
      <c r="BP35" s="49">
        <v>59.8</v>
      </c>
      <c r="BQ35" s="53">
        <f>IFERROR(((BP35/BP16)*100),"")</f>
        <v>0.019042567717663553</v>
      </c>
      <c r="BR35" s="49">
        <v>64.19</v>
      </c>
      <c r="BS35" s="53">
        <f>IFERROR(((BR35/BR16)*100),"")</f>
        <v>0.021494575892830235</v>
      </c>
      <c r="BT35" s="49">
        <v>60.77</v>
      </c>
      <c r="BU35" s="53">
        <f>IFERROR(((BT35/BT16)*100),"")</f>
        <v>0.01485969339099915</v>
      </c>
      <c r="BV35" s="49">
        <f>B35+D35+F35+H35+J35+L35+N35+P35+R35+T35+V35+X35+Z35+AB35+AD35+AF35+AH35+AJ35+AL35+AN35+AP35+AR35+AT35+AV35+AX35+AZ35+BB35+BD35+BF35+BH35+BJ35+BL35+BN35+BP35+BR35+BT35</f>
        <v>1859.1800000000005</v>
      </c>
      <c r="BW35" s="53">
        <f>IFERROR(((BV35/BV16)*100),"")</f>
        <v>0.039163874720216874</v>
      </c>
    </row>
    <row r="36" spans="1:75" ht="16" outlineLevel="1">
      <c r="A36" s="37" t="s">
        <v>32</v>
      </c>
      <c r="B36" s="49">
        <v>36.17</v>
      </c>
      <c r="C36" s="53">
        <f>IFERROR(((B36/B16)*100),"")</f>
        <v>0.19824978925340347</v>
      </c>
      <c r="D36" s="48"/>
      <c r="E36" s="53">
        <f>IFERROR(((D36/D16)*100),"")</f>
        <v>0.0</v>
      </c>
      <c r="F36" s="49">
        <v>65.32</v>
      </c>
      <c r="G36" s="53">
        <f>IFERROR(((F36/F16)*100),"")</f>
        <v>0.055979381213587046</v>
      </c>
      <c r="H36" s="49">
        <v>171.28</v>
      </c>
      <c r="I36" s="53">
        <f>IFERROR(((H36/H16)*100),"")</f>
        <v>0.07368374727455529</v>
      </c>
      <c r="J36" s="48"/>
      <c r="K36" s="53">
        <f>IFERROR(((J36/J16)*100),"")</f>
        <v>0.0</v>
      </c>
      <c r="L36" s="49">
        <v>15.19</v>
      </c>
      <c r="M36" s="53">
        <f>IFERROR(((L36/L16)*100),"")</f>
        <v>0.029086689440708344</v>
      </c>
      <c r="N36" s="49">
        <v>113.52</v>
      </c>
      <c r="O36" s="53">
        <f>IFERROR(((N36/N16)*100),"")</f>
        <v>0.04250858147605432</v>
      </c>
      <c r="P36" s="49">
        <v>193.9</v>
      </c>
      <c r="Q36" s="53">
        <f>IFERROR(((P36/P16)*100),"")</f>
        <v>0.3905276009762586</v>
      </c>
      <c r="R36" s="49">
        <v>674.98</v>
      </c>
      <c r="S36" s="53">
        <f>IFERROR(((R36/R16)*100),"")</f>
        <v>1.4201183929926968</v>
      </c>
      <c r="T36" s="49">
        <v>123.72</v>
      </c>
      <c r="U36" s="53">
        <f>IFERROR(((T36/T16)*100),"")</f>
        <v>0.5582856137215881</v>
      </c>
      <c r="V36" s="49">
        <v>503.44</v>
      </c>
      <c r="W36" s="53">
        <f>IFERROR(((V36/V16)*100),"")</f>
        <v>1.321842219132159</v>
      </c>
      <c r="X36" s="49">
        <v>98.3</v>
      </c>
      <c r="Y36" s="53">
        <f>IFERROR(((X36/X16)*100),"")</f>
        <v>0.05811701349260666</v>
      </c>
      <c r="Z36" s="49">
        <v>139.03</v>
      </c>
      <c r="AA36" s="53">
        <f>IFERROR(((Z36/Z16)*100),"")</f>
        <v>0.6629489138805376</v>
      </c>
      <c r="AB36" s="49">
        <v>436.6</v>
      </c>
      <c r="AC36" s="53">
        <f>IFERROR(((AB36/AB16)*100),"")</f>
        <v>0.17027156051935244</v>
      </c>
      <c r="AD36" s="49">
        <v>448.77</v>
      </c>
      <c r="AE36" s="53">
        <f>IFERROR(((AD36/AD16)*100),"")</f>
        <v>0.5620083976279856</v>
      </c>
      <c r="AF36" s="49">
        <v>907.16</v>
      </c>
      <c r="AG36" s="53">
        <f>IFERROR(((AF36/AF16)*100),"")</f>
        <v>0.6201137061972407</v>
      </c>
      <c r="AH36" s="49">
        <v>578.57</v>
      </c>
      <c r="AI36" s="53">
        <f>IFERROR(((AH36/AH16)*100),"")</f>
        <v>1.1691343834668633</v>
      </c>
      <c r="AJ36" s="49">
        <v>969.93</v>
      </c>
      <c r="AK36" s="53">
        <f>IFERROR(((AJ36/AJ16)*100),"")</f>
        <v>1.9449932261223823</v>
      </c>
      <c r="AL36" s="49">
        <v>265.52</v>
      </c>
      <c r="AM36" s="53">
        <f>IFERROR(((AL36/AL16)*100),"")</f>
        <v>0.5729382895919088</v>
      </c>
      <c r="AN36" s="49">
        <v>96.5</v>
      </c>
      <c r="AO36" s="53">
        <f>IFERROR(((AN36/AN16)*100),"")</f>
        <v>0.5789373589777586</v>
      </c>
      <c r="AP36" s="49">
        <v>167.13</v>
      </c>
      <c r="AQ36" s="53">
        <f>IFERROR(((AP36/AP16)*100),"")</f>
        <v>0.5408783374876293</v>
      </c>
      <c r="AR36" s="49">
        <v>591.43</v>
      </c>
      <c r="AS36" s="53">
        <f>IFERROR(((AR36/AR16)*100),"")</f>
        <v>0.29017045201984987</v>
      </c>
      <c r="AT36" s="49">
        <v>341.23</v>
      </c>
      <c r="AU36" s="53">
        <f>IFERROR(((AT36/AT16)*100),"")</f>
        <v>0.281116173649933</v>
      </c>
      <c r="AV36" s="49">
        <v>310.21</v>
      </c>
      <c r="AW36" s="53">
        <f>IFERROR(((AV36/AV16)*100),"")</f>
        <v>0.29992082616145715</v>
      </c>
      <c r="AX36" s="49">
        <v>253.76</v>
      </c>
      <c r="AY36" s="53">
        <f>IFERROR(((AX36/AX16)*100),"")</f>
        <v>0.36347890680739436</v>
      </c>
      <c r="AZ36" s="49">
        <v>996.84</v>
      </c>
      <c r="BA36" s="53">
        <f>IFERROR(((AZ36/AZ16)*100),"")</f>
        <v>0.5340328053774431</v>
      </c>
      <c r="BB36" s="49">
        <v>195.49</v>
      </c>
      <c r="BC36" s="53">
        <f>IFERROR(((BB36/BB16)*100),"")</f>
        <v>0.10118070203641884</v>
      </c>
      <c r="BD36" s="49">
        <v>59.17</v>
      </c>
      <c r="BE36" s="53">
        <f>IFERROR(((BD36/BD16)*100),"")</f>
        <v>0.05024027792884391</v>
      </c>
      <c r="BF36" s="49">
        <v>833.58</v>
      </c>
      <c r="BG36" s="53">
        <f>IFERROR(((BF36/BF16)*100),"")</f>
        <v>0.6117088102271714</v>
      </c>
      <c r="BH36" s="49">
        <v>251.07</v>
      </c>
      <c r="BI36" s="53">
        <f>IFERROR(((BH36/BH16)*100),"")</f>
        <v>0.08840386499571026</v>
      </c>
      <c r="BJ36" s="49">
        <v>496.54</v>
      </c>
      <c r="BK36" s="53">
        <f>IFERROR(((BJ36/BJ16)*100),"")</f>
        <v>0.36595537502392517</v>
      </c>
      <c r="BL36" s="49">
        <v>449.5</v>
      </c>
      <c r="BM36" s="53">
        <f>IFERROR(((BL36/BL16)*100),"")</f>
        <v>0.3309233475513807</v>
      </c>
      <c r="BN36" s="49">
        <v>987.1</v>
      </c>
      <c r="BO36" s="53">
        <f>IFERROR(((BN36/BN16)*100),"")</f>
        <v>0.5153348533214275</v>
      </c>
      <c r="BP36" s="49">
        <v>1040.05</v>
      </c>
      <c r="BQ36" s="53">
        <f>IFERROR(((BP36/BP16)*100),"")</f>
        <v>0.33119101262133743</v>
      </c>
      <c r="BR36" s="49">
        <v>867.19</v>
      </c>
      <c r="BS36" s="53">
        <f>IFERROR(((BR36/BR16)*100),"")</f>
        <v>0.29038606120117544</v>
      </c>
      <c r="BT36" s="49">
        <v>67.29</v>
      </c>
      <c r="BU36" s="53">
        <f>IFERROR(((BT36/BT16)*100),"")</f>
        <v>0.016453986642756834</v>
      </c>
      <c r="BV36" s="49">
        <f>B36+D36+F36+H36+J36+L36+N36+P36+R36+T36+V36+X36+Z36+AB36+AD36+AF36+AH36+AJ36+AL36+AN36+AP36+AR36+AT36+AV36+AX36+AZ36+BB36+BD36+BF36+BH36+BJ36+BL36+BN36+BP36+BR36+BT36</f>
        <v>13745.480000000001</v>
      </c>
      <c r="BW36" s="53">
        <f>IFERROR(((BV36/BV16)*100),"")</f>
        <v>0.2895503698884705</v>
      </c>
    </row>
    <row r="37" spans="1:75" ht="16" outlineLevel="1">
      <c r="A37" s="37" t="s">
        <v>33</v>
      </c>
      <c r="B37" s="49">
        <v>736.36</v>
      </c>
      <c r="C37" s="53">
        <f>IFERROR(((B37/B16)*100),"")</f>
        <v>4.036030268582698</v>
      </c>
      <c r="D37" s="48"/>
      <c r="E37" s="53">
        <f>IFERROR(((D37/D16)*100),"")</f>
        <v>0.0</v>
      </c>
      <c r="F37" s="49">
        <v>342.19</v>
      </c>
      <c r="G37" s="53">
        <f>IFERROR(((F37/F16)*100),"")</f>
        <v>0.2932575697715455</v>
      </c>
      <c r="H37" s="49">
        <v>546.89</v>
      </c>
      <c r="I37" s="53">
        <f>IFERROR(((H37/H16)*100),"")</f>
        <v>0.23526917647700574</v>
      </c>
      <c r="J37" s="48"/>
      <c r="K37" s="53">
        <f>IFERROR(((J37/J16)*100),"")</f>
        <v>0.0</v>
      </c>
      <c r="L37" s="48"/>
      <c r="M37" s="53">
        <f>IFERROR(((L37/L16)*100),"")</f>
        <v>0.0</v>
      </c>
      <c r="N37" s="49">
        <v>349.74</v>
      </c>
      <c r="O37" s="53">
        <f>IFERROR(((N37/N16)*100),"")</f>
        <v>0.1309632777082033</v>
      </c>
      <c r="P37" s="48"/>
      <c r="Q37" s="53">
        <f>IFERROR(((P37/P16)*100),"")</f>
        <v>0.0</v>
      </c>
      <c r="R37" s="48"/>
      <c r="S37" s="53">
        <f>IFERROR(((R37/R16)*100),"")</f>
        <v>0.0</v>
      </c>
      <c r="T37" s="48"/>
      <c r="U37" s="53">
        <f>IFERROR(((T37/T16)*100),"")</f>
        <v>0.0</v>
      </c>
      <c r="V37" s="48"/>
      <c r="W37" s="53">
        <f>IFERROR(((V37/V16)*100),"")</f>
        <v>0.0</v>
      </c>
      <c r="X37" s="48"/>
      <c r="Y37" s="53">
        <f>IFERROR(((X37/X16)*100),"")</f>
        <v>0.0</v>
      </c>
      <c r="Z37" s="48"/>
      <c r="AA37" s="53">
        <f>IFERROR(((Z37/Z16)*100),"")</f>
        <v>0.0</v>
      </c>
      <c r="AB37" s="48"/>
      <c r="AC37" s="53">
        <f>IFERROR(((AB37/AB16)*100),"")</f>
        <v>0.0</v>
      </c>
      <c r="AD37" s="48"/>
      <c r="AE37" s="53">
        <f>IFERROR(((AD37/AD16)*100),"")</f>
        <v>0.0</v>
      </c>
      <c r="AF37" s="48"/>
      <c r="AG37" s="53">
        <f>IFERROR(((AF37/AF16)*100),"")</f>
        <v>0.0</v>
      </c>
      <c r="AH37" s="48"/>
      <c r="AI37" s="53">
        <f>IFERROR(((AH37/AH16)*100),"")</f>
        <v>0.0</v>
      </c>
      <c r="AJ37" s="48"/>
      <c r="AK37" s="53">
        <f>IFERROR(((AJ37/AJ16)*100),"")</f>
        <v>0.0</v>
      </c>
      <c r="AL37" s="48"/>
      <c r="AM37" s="53">
        <f>IFERROR(((AL37/AL16)*100),"")</f>
        <v>0.0</v>
      </c>
      <c r="AN37" s="48"/>
      <c r="AO37" s="53">
        <f>IFERROR(((AN37/AN16)*100),"")</f>
        <v>0.0</v>
      </c>
      <c r="AP37" s="48"/>
      <c r="AQ37" s="53">
        <f>IFERROR(((AP37/AP16)*100),"")</f>
        <v>0.0</v>
      </c>
      <c r="AR37" s="48"/>
      <c r="AS37" s="53">
        <f>IFERROR(((AR37/AR16)*100),"")</f>
        <v>0.0</v>
      </c>
      <c r="AT37" s="48"/>
      <c r="AU37" s="53">
        <f>IFERROR(((AT37/AT16)*100),"")</f>
        <v>0.0</v>
      </c>
      <c r="AV37" s="48"/>
      <c r="AW37" s="53">
        <f>IFERROR(((AV37/AV16)*100),"")</f>
        <v>0.0</v>
      </c>
      <c r="AX37" s="48"/>
      <c r="AY37" s="53">
        <f>IFERROR(((AX37/AX16)*100),"")</f>
        <v>0.0</v>
      </c>
      <c r="AZ37" s="48"/>
      <c r="BA37" s="53">
        <f>IFERROR(((AZ37/AZ16)*100),"")</f>
        <v>0.0</v>
      </c>
      <c r="BB37" s="48"/>
      <c r="BC37" s="53">
        <f>IFERROR(((BB37/BB16)*100),"")</f>
        <v>0.0</v>
      </c>
      <c r="BD37" s="48"/>
      <c r="BE37" s="53">
        <f>IFERROR(((BD37/BD16)*100),"")</f>
        <v>0.0</v>
      </c>
      <c r="BF37" s="48"/>
      <c r="BG37" s="53">
        <f>IFERROR(((BF37/BF16)*100),"")</f>
        <v>0.0</v>
      </c>
      <c r="BH37" s="48"/>
      <c r="BI37" s="53">
        <f>IFERROR(((BH37/BH16)*100),"")</f>
        <v>0.0</v>
      </c>
      <c r="BJ37" s="48"/>
      <c r="BK37" s="53">
        <f>IFERROR(((BJ37/BJ16)*100),"")</f>
        <v>0.0</v>
      </c>
      <c r="BL37" s="48"/>
      <c r="BM37" s="53">
        <f>IFERROR(((BL37/BL16)*100),"")</f>
        <v>0.0</v>
      </c>
      <c r="BN37" s="48"/>
      <c r="BO37" s="53">
        <f>IFERROR(((BN37/BN16)*100),"")</f>
        <v>0.0</v>
      </c>
      <c r="BP37" s="48"/>
      <c r="BQ37" s="53">
        <f>IFERROR(((BP37/BP16)*100),"")</f>
        <v>0.0</v>
      </c>
      <c r="BR37" s="48"/>
      <c r="BS37" s="53">
        <f>IFERROR(((BR37/BR16)*100),"")</f>
        <v>0.0</v>
      </c>
      <c r="BT37" s="48"/>
      <c r="BU37" s="53">
        <f>IFERROR(((BT37/BT16)*100),"")</f>
        <v>0.0</v>
      </c>
      <c r="BV37" s="49">
        <f>B37+D37+F37+H37+J37+L37+N37+P37+R37+T37+V37+X37+Z37+AB37+AD37+AF37+AH37+AJ37+AL37+AN37+AP37+AR37+AT37+AV37+AX37+AZ37+BB37+BD37+BF37+BH37+BJ37+BL37+BN37+BP37+BR37+BT37</f>
        <v>1975.18</v>
      </c>
      <c r="BW37" s="53">
        <f>IFERROR(((BV37/BV16)*100),"")</f>
        <v>0.04160743019496657</v>
      </c>
    </row>
    <row r="38" spans="1:75" ht="16" outlineLevel="1">
      <c r="A38" s="37" t="s">
        <v>34</v>
      </c>
      <c r="B38" s="48"/>
      <c r="C38" s="53">
        <f>IFERROR(((B38/B16)*100),"")</f>
        <v>0.0</v>
      </c>
      <c r="D38" s="49">
        <v>496.56</v>
      </c>
      <c r="E38" s="53">
        <f>IFERROR(((D38/D16)*100),"")</f>
        <v>1.4378427494138568</v>
      </c>
      <c r="F38" s="49">
        <v>496.56</v>
      </c>
      <c r="G38" s="53">
        <f>IFERROR(((F38/F16)*100),"")</f>
        <v>0.42555299349998144</v>
      </c>
      <c r="H38" s="49">
        <v>496.56</v>
      </c>
      <c r="I38" s="53">
        <f>IFERROR(((H38/H16)*100),"")</f>
        <v>0.2136174775026458</v>
      </c>
      <c r="J38" s="49">
        <v>538.35</v>
      </c>
      <c r="K38" s="53">
        <f>IFERROR(((J38/J16)*100),"")</f>
        <v>0.5300310043770017</v>
      </c>
      <c r="L38" s="49">
        <v>496.56</v>
      </c>
      <c r="M38" s="53">
        <f>IFERROR(((L38/L16)*100),"")</f>
        <v>0.9508417714732148</v>
      </c>
      <c r="N38" s="49">
        <v>496.56</v>
      </c>
      <c r="O38" s="53">
        <f>IFERROR(((N38/N16)*100),"")</f>
        <v>0.1859413426510706</v>
      </c>
      <c r="P38" s="49">
        <v>496.56</v>
      </c>
      <c r="Q38" s="53">
        <f>IFERROR(((P38/P16)*100),"")</f>
        <v>1.0001051343000051</v>
      </c>
      <c r="R38" s="49">
        <v>496.56</v>
      </c>
      <c r="S38" s="53">
        <f>IFERROR(((R38/R16)*100),"")</f>
        <v>1.0447331613150812</v>
      </c>
      <c r="T38" s="49">
        <v>496.56</v>
      </c>
      <c r="U38" s="53">
        <f>IFERROR(((T38/T16)*100),"")</f>
        <v>2.240723442851534</v>
      </c>
      <c r="V38" s="49">
        <v>496.56</v>
      </c>
      <c r="W38" s="53">
        <f>IFERROR(((V38/V16)*100),"")</f>
        <v>1.3037779523523456</v>
      </c>
      <c r="X38" s="49">
        <v>496.56</v>
      </c>
      <c r="Y38" s="53">
        <f>IFERROR(((X38/X16)*100),"")</f>
        <v>0.29357664516672194</v>
      </c>
      <c r="Z38" s="49">
        <v>496.56</v>
      </c>
      <c r="AA38" s="53">
        <f>IFERROR(((Z38/Z16)*100),"")</f>
        <v>2.367790496126877</v>
      </c>
      <c r="AB38" s="49">
        <v>496.56</v>
      </c>
      <c r="AC38" s="53">
        <f>IFERROR(((AB38/AB16)*100),"")</f>
        <v>0.19365562549585352</v>
      </c>
      <c r="AD38" s="49">
        <v>496.56</v>
      </c>
      <c r="AE38" s="53">
        <f>IFERROR(((AD38/AD16)*100),"")</f>
        <v>0.6218572763913642</v>
      </c>
      <c r="AF38" s="49">
        <v>496.56</v>
      </c>
      <c r="AG38" s="53">
        <f>IFERROR(((AF38/AF16)*100),"")</f>
        <v>0.339436992315911</v>
      </c>
      <c r="AH38" s="49">
        <v>496.56</v>
      </c>
      <c r="AI38" s="53">
        <f>IFERROR(((AH38/AH16)*100),"")</f>
        <v>1.0034142272401017</v>
      </c>
      <c r="AJ38" s="49">
        <v>496.56</v>
      </c>
      <c r="AK38" s="53">
        <f>IFERROR(((AJ38/AJ16)*100),"")</f>
        <v>0.9957479780637059</v>
      </c>
      <c r="AL38" s="49">
        <v>496.56</v>
      </c>
      <c r="AM38" s="53">
        <f>IFERROR(((AL38/AL16)*100),"")</f>
        <v>1.0714757347083392</v>
      </c>
      <c r="AN38" s="49">
        <v>496.56</v>
      </c>
      <c r="AO38" s="53">
        <f>IFERROR(((AN38/AN16)*100),"")</f>
        <v>2.9790376681243087</v>
      </c>
      <c r="AP38" s="49">
        <v>496.56</v>
      </c>
      <c r="AQ38" s="53">
        <f>IFERROR(((AP38/AP16)*100),"")</f>
        <v>1.6070038129770672</v>
      </c>
      <c r="AR38" s="49">
        <v>496.56</v>
      </c>
      <c r="AS38" s="53">
        <f>IFERROR(((AR38/AR16)*100),"")</f>
        <v>0.24362484090251874</v>
      </c>
      <c r="AT38" s="49">
        <v>496.56</v>
      </c>
      <c r="AU38" s="53">
        <f>IFERROR(((AT38/AT16)*100),"")</f>
        <v>0.40908198923778905</v>
      </c>
      <c r="AV38" s="49">
        <v>496.56</v>
      </c>
      <c r="AW38" s="53">
        <f>IFERROR(((AV38/AV16)*100),"")</f>
        <v>0.48008989213350045</v>
      </c>
      <c r="AX38" s="48"/>
      <c r="AY38" s="53">
        <f>IFERROR(((AX38/AX16)*100),"")</f>
        <v>0.0</v>
      </c>
      <c r="AZ38" s="48"/>
      <c r="BA38" s="53">
        <f>IFERROR(((AZ38/AZ16)*100),"")</f>
        <v>0.0</v>
      </c>
      <c r="BB38" s="48"/>
      <c r="BC38" s="53">
        <f>IFERROR(((BB38/BB16)*100),"")</f>
        <v>0.0</v>
      </c>
      <c r="BD38" s="48"/>
      <c r="BE38" s="53">
        <f>IFERROR(((BD38/BD16)*100),"")</f>
        <v>0.0</v>
      </c>
      <c r="BF38" s="48"/>
      <c r="BG38" s="53">
        <f>IFERROR(((BF38/BF16)*100),"")</f>
        <v>0.0</v>
      </c>
      <c r="BH38" s="48"/>
      <c r="BI38" s="53">
        <f>IFERROR(((BH38/BH16)*100),"")</f>
        <v>0.0</v>
      </c>
      <c r="BJ38" s="48"/>
      <c r="BK38" s="53">
        <f>IFERROR(((BJ38/BJ16)*100),"")</f>
        <v>0.0</v>
      </c>
      <c r="BL38" s="48"/>
      <c r="BM38" s="53">
        <f>IFERROR(((BL38/BL16)*100),"")</f>
        <v>0.0</v>
      </c>
      <c r="BN38" s="48"/>
      <c r="BO38" s="53">
        <f>IFERROR(((BN38/BN16)*100),"")</f>
        <v>0.0</v>
      </c>
      <c r="BP38" s="48"/>
      <c r="BQ38" s="53">
        <f>IFERROR(((BP38/BP16)*100),"")</f>
        <v>0.0</v>
      </c>
      <c r="BR38" s="48"/>
      <c r="BS38" s="53">
        <f>IFERROR(((BR38/BR16)*100),"")</f>
        <v>0.0</v>
      </c>
      <c r="BT38" s="48"/>
      <c r="BU38" s="53">
        <f>IFERROR(((BT38/BT16)*100),"")</f>
        <v>0.0</v>
      </c>
      <c r="BV38" s="49">
        <f>B38+D38+F38+H38+J38+L38+N38+P38+R38+T38+V38+X38+Z38+AB38+AD38+AF38+AH38+AJ38+AL38+AN38+AP38+AR38+AT38+AV38+AX38+AZ38+BB38+BD38+BF38+BH38+BJ38+BL38+BN38+BP38+BR38+BT38</f>
        <v>11462.67</v>
      </c>
      <c r="BW38" s="53">
        <f>IFERROR(((BV38/BV16)*100),"")</f>
        <v>0.24146267270473445</v>
      </c>
    </row>
    <row r="39" spans="1:75" ht="16" outlineLevel="1">
      <c r="A39" s="37" t="s">
        <v>35</v>
      </c>
      <c r="B39" s="49">
        <v>292.92</v>
      </c>
      <c r="C39" s="53">
        <f>IFERROR(((B39/B16)*100),"")</f>
        <v>1.6055108727704437</v>
      </c>
      <c r="D39" s="49">
        <v>587.82</v>
      </c>
      <c r="E39" s="53">
        <f>IFERROR(((D39/D16)*100),"")</f>
        <v>1.7020958695030879</v>
      </c>
      <c r="F39" s="49">
        <v>264.0</v>
      </c>
      <c r="G39" s="53">
        <f>IFERROR(((F39/F16)*100),"")</f>
        <v>0.22624857073464455</v>
      </c>
      <c r="H39" s="49">
        <v>325.58</v>
      </c>
      <c r="I39" s="53">
        <f>IFERROR(((H39/H16)*100),"")</f>
        <v>0.14006278863644153</v>
      </c>
      <c r="J39" s="49">
        <v>364.81</v>
      </c>
      <c r="K39" s="53">
        <f>IFERROR(((J39/J16)*100),"")</f>
        <v>0.3591726770814042</v>
      </c>
      <c r="L39" s="49">
        <v>314.49</v>
      </c>
      <c r="M39" s="53">
        <f>IFERROR(((L39/L16)*100),"")</f>
        <v>0.6022036183152315</v>
      </c>
      <c r="N39" s="49">
        <v>-0.55</v>
      </c>
      <c r="O39" s="53">
        <f>IFERROR(((N39/N16)*100),"")</f>
        <v>-2.0595242963204614E-4</v>
      </c>
      <c r="P39" s="48"/>
      <c r="Q39" s="53">
        <f>IFERROR(((P39/P16)*100),"")</f>
        <v>0.0</v>
      </c>
      <c r="R39" s="48"/>
      <c r="S39" s="53">
        <f>IFERROR(((R39/R16)*100),"")</f>
        <v>0.0</v>
      </c>
      <c r="T39" s="48"/>
      <c r="U39" s="53">
        <f>IFERROR(((T39/T16)*100),"")</f>
        <v>0.0</v>
      </c>
      <c r="V39" s="48"/>
      <c r="W39" s="53">
        <f>IFERROR(((V39/V16)*100),"")</f>
        <v>0.0</v>
      </c>
      <c r="X39" s="49">
        <v>-2.22</v>
      </c>
      <c r="Y39" s="53">
        <f>IFERROR(((X39/X16)*100),"")</f>
        <v>-0.0013125103759266208</v>
      </c>
      <c r="Z39" s="48"/>
      <c r="AA39" s="53">
        <f>IFERROR(((Z39/Z16)*100),"")</f>
        <v>0.0</v>
      </c>
      <c r="AB39" s="48"/>
      <c r="AC39" s="53">
        <f>IFERROR(((AB39/AB16)*100),"")</f>
        <v>0.0</v>
      </c>
      <c r="AD39" s="48"/>
      <c r="AE39" s="53">
        <f>IFERROR(((AD39/AD16)*100),"")</f>
        <v>0.0</v>
      </c>
      <c r="AF39" s="48"/>
      <c r="AG39" s="53">
        <f>IFERROR(((AF39/AF16)*100),"")</f>
        <v>0.0</v>
      </c>
      <c r="AH39" s="48"/>
      <c r="AI39" s="53">
        <f>IFERROR(((AH39/AH16)*100),"")</f>
        <v>0.0</v>
      </c>
      <c r="AJ39" s="48"/>
      <c r="AK39" s="53">
        <f>IFERROR(((AJ39/AJ16)*100),"")</f>
        <v>0.0</v>
      </c>
      <c r="AL39" s="48"/>
      <c r="AM39" s="53">
        <f>IFERROR(((AL39/AL16)*100),"")</f>
        <v>0.0</v>
      </c>
      <c r="AN39" s="48"/>
      <c r="AO39" s="53">
        <f>IFERROR(((AN39/AN16)*100),"")</f>
        <v>0.0</v>
      </c>
      <c r="AP39" s="48"/>
      <c r="AQ39" s="53">
        <f>IFERROR(((AP39/AP16)*100),"")</f>
        <v>0.0</v>
      </c>
      <c r="AR39" s="48"/>
      <c r="AS39" s="53">
        <f>IFERROR(((AR39/AR16)*100),"")</f>
        <v>0.0</v>
      </c>
      <c r="AT39" s="48"/>
      <c r="AU39" s="53">
        <f>IFERROR(((AT39/AT16)*100),"")</f>
        <v>0.0</v>
      </c>
      <c r="AV39" s="48"/>
      <c r="AW39" s="53">
        <f>IFERROR(((AV39/AV16)*100),"")</f>
        <v>0.0</v>
      </c>
      <c r="AX39" s="48"/>
      <c r="AY39" s="53">
        <f>IFERROR(((AX39/AX16)*100),"")</f>
        <v>0.0</v>
      </c>
      <c r="AZ39" s="48"/>
      <c r="BA39" s="53">
        <f>IFERROR(((AZ39/AZ16)*100),"")</f>
        <v>0.0</v>
      </c>
      <c r="BB39" s="48"/>
      <c r="BC39" s="53">
        <f>IFERROR(((BB39/BB16)*100),"")</f>
        <v>0.0</v>
      </c>
      <c r="BD39" s="48"/>
      <c r="BE39" s="53">
        <f>IFERROR(((BD39/BD16)*100),"")</f>
        <v>0.0</v>
      </c>
      <c r="BF39" s="48"/>
      <c r="BG39" s="53">
        <f>IFERROR(((BF39/BF16)*100),"")</f>
        <v>0.0</v>
      </c>
      <c r="BH39" s="48"/>
      <c r="BI39" s="53">
        <f>IFERROR(((BH39/BH16)*100),"")</f>
        <v>0.0</v>
      </c>
      <c r="BJ39" s="48"/>
      <c r="BK39" s="53">
        <f>IFERROR(((BJ39/BJ16)*100),"")</f>
        <v>0.0</v>
      </c>
      <c r="BL39" s="48"/>
      <c r="BM39" s="53">
        <f>IFERROR(((BL39/BL16)*100),"")</f>
        <v>0.0</v>
      </c>
      <c r="BN39" s="48"/>
      <c r="BO39" s="53">
        <f>IFERROR(((BN39/BN16)*100),"")</f>
        <v>0.0</v>
      </c>
      <c r="BP39" s="48"/>
      <c r="BQ39" s="53">
        <f>IFERROR(((BP39/BP16)*100),"")</f>
        <v>0.0</v>
      </c>
      <c r="BR39" s="48"/>
      <c r="BS39" s="53">
        <f>IFERROR(((BR39/BR16)*100),"")</f>
        <v>0.0</v>
      </c>
      <c r="BT39" s="48"/>
      <c r="BU39" s="53">
        <f>IFERROR(((BT39/BT16)*100),"")</f>
        <v>0.0</v>
      </c>
      <c r="BV39" s="49">
        <f>B39+D39+F39+H39+J39+L39+N39+P39+R39+T39+V39+X39+Z39+AB39+AD39+AF39+AH39+AJ39+AL39+AN39+AP39+AR39+AT39+AV39+AX39+AZ39+BB39+BD39+BF39+BH39+BJ39+BL39+BN39+BP39+BR39+BT39</f>
        <v>2146.85</v>
      </c>
      <c r="BW39" s="53">
        <f>IFERROR(((BV39/BV16)*100),"")</f>
        <v>0.0452236816462621</v>
      </c>
    </row>
    <row r="40" spans="1:75" ht="16" outlineLevel="1">
      <c r="A40" s="37" t="s">
        <v>36</v>
      </c>
      <c r="B40" s="48"/>
      <c r="C40" s="53">
        <f>IFERROR(((B40/B16)*100),"")</f>
        <v>0.0</v>
      </c>
      <c r="D40" s="48"/>
      <c r="E40" s="53">
        <f>IFERROR(((D40/D16)*100),"")</f>
        <v>0.0</v>
      </c>
      <c r="F40" s="48"/>
      <c r="G40" s="53">
        <f>IFERROR(((F40/F16)*100),"")</f>
        <v>0.0</v>
      </c>
      <c r="H40" s="48"/>
      <c r="I40" s="53">
        <f>IFERROR(((H40/H16)*100),"")</f>
        <v>0.0</v>
      </c>
      <c r="J40" s="48"/>
      <c r="K40" s="53">
        <f>IFERROR(((J40/J16)*100),"")</f>
        <v>0.0</v>
      </c>
      <c r="L40" s="48"/>
      <c r="M40" s="53">
        <f>IFERROR(((L40/L16)*100),"")</f>
        <v>0.0</v>
      </c>
      <c r="N40" s="48"/>
      <c r="O40" s="53">
        <f>IFERROR(((N40/N16)*100),"")</f>
        <v>0.0</v>
      </c>
      <c r="P40" s="48"/>
      <c r="Q40" s="53">
        <f>IFERROR(((P40/P16)*100),"")</f>
        <v>0.0</v>
      </c>
      <c r="R40" s="48"/>
      <c r="S40" s="53">
        <f>IFERROR(((R40/R16)*100),"")</f>
        <v>0.0</v>
      </c>
      <c r="T40" s="48"/>
      <c r="U40" s="53">
        <f>IFERROR(((T40/T16)*100),"")</f>
        <v>0.0</v>
      </c>
      <c r="V40" s="48"/>
      <c r="W40" s="53">
        <f>IFERROR(((V40/V16)*100),"")</f>
        <v>0.0</v>
      </c>
      <c r="X40" s="48"/>
      <c r="Y40" s="53">
        <f>IFERROR(((X40/X16)*100),"")</f>
        <v>0.0</v>
      </c>
      <c r="Z40" s="48"/>
      <c r="AA40" s="53">
        <f>IFERROR(((Z40/Z16)*100),"")</f>
        <v>0.0</v>
      </c>
      <c r="AB40" s="48"/>
      <c r="AC40" s="53">
        <f>IFERROR(((AB40/AB16)*100),"")</f>
        <v>0.0</v>
      </c>
      <c r="AD40" s="48"/>
      <c r="AE40" s="53">
        <f>IFERROR(((AD40/AD16)*100),"")</f>
        <v>0.0</v>
      </c>
      <c r="AF40" s="48"/>
      <c r="AG40" s="53">
        <f>IFERROR(((AF40/AF16)*100),"")</f>
        <v>0.0</v>
      </c>
      <c r="AH40" s="48"/>
      <c r="AI40" s="53">
        <f>IFERROR(((AH40/AH16)*100),"")</f>
        <v>0.0</v>
      </c>
      <c r="AJ40" s="48"/>
      <c r="AK40" s="53">
        <f>IFERROR(((AJ40/AJ16)*100),"")</f>
        <v>0.0</v>
      </c>
      <c r="AL40" s="48"/>
      <c r="AM40" s="53">
        <f>IFERROR(((AL40/AL16)*100),"")</f>
        <v>0.0</v>
      </c>
      <c r="AN40" s="48"/>
      <c r="AO40" s="53">
        <f>IFERROR(((AN40/AN16)*100),"")</f>
        <v>0.0</v>
      </c>
      <c r="AP40" s="48"/>
      <c r="AQ40" s="53">
        <f>IFERROR(((AP40/AP16)*100),"")</f>
        <v>0.0</v>
      </c>
      <c r="AR40" s="48"/>
      <c r="AS40" s="53">
        <f>IFERROR(((AR40/AR16)*100),"")</f>
        <v>0.0</v>
      </c>
      <c r="AT40" s="48"/>
      <c r="AU40" s="53">
        <f>IFERROR(((AT40/AT16)*100),"")</f>
        <v>0.0</v>
      </c>
      <c r="AV40" s="48"/>
      <c r="AW40" s="53">
        <f>IFERROR(((AV40/AV16)*100),"")</f>
        <v>0.0</v>
      </c>
      <c r="AX40" s="49">
        <v>496.56</v>
      </c>
      <c r="AY40" s="53">
        <f>IFERROR(((AX40/AX16)*100),"")</f>
        <v>0.7112590083712159</v>
      </c>
      <c r="AZ40" s="49">
        <v>496.56</v>
      </c>
      <c r="BA40" s="53">
        <f>IFERROR(((AZ40/AZ16)*100),"")</f>
        <v>0.26601995288935354</v>
      </c>
      <c r="BB40" s="49">
        <v>496.56</v>
      </c>
      <c r="BC40" s="53">
        <f>IFERROR(((BB40/BB16)*100),"")</f>
        <v>0.25700695382476924</v>
      </c>
      <c r="BD40" s="49">
        <v>496.56</v>
      </c>
      <c r="BE40" s="53">
        <f>IFERROR(((BD40/BD16)*100),"")</f>
        <v>0.4216209634670734</v>
      </c>
      <c r="BF40" s="49">
        <v>496.56</v>
      </c>
      <c r="BG40" s="53">
        <f>IFERROR(((BF40/BF16)*100),"")</f>
        <v>0.36439229204923845</v>
      </c>
      <c r="BH40" s="49">
        <v>496.56</v>
      </c>
      <c r="BI40" s="53">
        <f>IFERROR(((BH40/BH16)*100),"")</f>
        <v>0.17484296491922527</v>
      </c>
      <c r="BJ40" s="49">
        <v>1010.63</v>
      </c>
      <c r="BK40" s="53">
        <f>IFERROR(((BJ40/BJ16)*100),"")</f>
        <v>0.7448452907327294</v>
      </c>
      <c r="BL40" s="49">
        <v>496.56</v>
      </c>
      <c r="BM40" s="53">
        <f>IFERROR(((BL40/BL16)*100),"")</f>
        <v>0.36556907110147635</v>
      </c>
      <c r="BN40" s="49">
        <v>496.56</v>
      </c>
      <c r="BO40" s="53">
        <f>IFERROR(((BN40/BN16)*100),"")</f>
        <v>0.2592388560077885</v>
      </c>
      <c r="BP40" s="49">
        <v>496.56</v>
      </c>
      <c r="BQ40" s="53">
        <f>IFERROR(((BP40/BP16)*100),"")</f>
        <v>0.15812336832580293</v>
      </c>
      <c r="BR40" s="49">
        <v>496.56</v>
      </c>
      <c r="BS40" s="53">
        <f>IFERROR(((BR40/BR16)*100),"")</f>
        <v>0.16627740466340213</v>
      </c>
      <c r="BT40" s="49">
        <v>496.56</v>
      </c>
      <c r="BU40" s="53">
        <f>IFERROR(((BT40/BT16)*100),"")</f>
        <v>0.12142059157864962</v>
      </c>
      <c r="BV40" s="49">
        <f>B40+D40+F40+H40+J40+L40+N40+P40+R40+T40+V40+X40+Z40+AB40+AD40+AF40+AH40+AJ40+AL40+AN40+AP40+AR40+AT40+AV40+AX40+AZ40+BB40+BD40+BF40+BH40+BJ40+BL40+BN40+BP40+BR40+BT40</f>
        <v>6472.790000000002</v>
      </c>
      <c r="BW40" s="53">
        <f>IFERROR(((BV40/BV16)*100),"")</f>
        <v>0.13635018483969952</v>
      </c>
    </row>
    <row r="41" spans="1:75" ht="16" outlineLevel="1">
      <c r="A41" s="37" t="s">
        <v>37</v>
      </c>
      <c r="B41" s="49">
        <v>117.24</v>
      </c>
      <c r="C41" s="53">
        <f>IFERROR(((B41/B16)*100),"")</f>
        <v>0.6425989851277031</v>
      </c>
      <c r="D41" s="49">
        <v>68.75</v>
      </c>
      <c r="E41" s="53">
        <f>IFERROR(((D41/D16)*100),"")</f>
        <v>0.19907300028637556</v>
      </c>
      <c r="F41" s="49">
        <v>693.93</v>
      </c>
      <c r="G41" s="53">
        <f>IFERROR(((F41/F16)*100),"")</f>
        <v>0.5946995101889844</v>
      </c>
      <c r="H41" s="49">
        <v>1816.88</v>
      </c>
      <c r="I41" s="53">
        <f>IFERROR(((H41/H16)*100),"")</f>
        <v>0.7816121365494746</v>
      </c>
      <c r="J41" s="49">
        <v>199.6</v>
      </c>
      <c r="K41" s="53">
        <f>IFERROR(((J41/J16)*100),"")</f>
        <v>0.19651562825977434</v>
      </c>
      <c r="L41" s="49">
        <v>3193.06</v>
      </c>
      <c r="M41" s="53">
        <f>IFERROR(((L41/L16)*100),"")</f>
        <v>6.114255733084146</v>
      </c>
      <c r="N41" s="49">
        <v>939.74</v>
      </c>
      <c r="O41" s="53">
        <f>IFERROR(((N41/N16)*100),"")</f>
        <v>0.35189406585894367</v>
      </c>
      <c r="P41" s="49">
        <v>2113.51</v>
      </c>
      <c r="Q41" s="53">
        <f>IFERROR(((P41/P16)*100),"")</f>
        <v>4.256750850641219</v>
      </c>
      <c r="R41" s="49">
        <v>249.05</v>
      </c>
      <c r="S41" s="53">
        <f>IFERROR(((R41/R16)*100),"")</f>
        <v>0.5239866155661369</v>
      </c>
      <c r="T41" s="49">
        <v>1225.44</v>
      </c>
      <c r="U41" s="53">
        <f>IFERROR(((T41/T16)*100),"")</f>
        <v>5.529789221459612</v>
      </c>
      <c r="V41" s="49">
        <v>629.76</v>
      </c>
      <c r="W41" s="53">
        <f>IFERROR(((V41/V16)*100),"")</f>
        <v>1.6535105591940817</v>
      </c>
      <c r="X41" s="49">
        <v>10778.79</v>
      </c>
      <c r="Y41" s="53">
        <f>IFERROR(((X41/X16)*100),"")</f>
        <v>6.372645817537882</v>
      </c>
      <c r="Z41" s="49">
        <v>5.9</v>
      </c>
      <c r="AA41" s="53">
        <f>IFERROR(((Z41/Z16)*100),"")</f>
        <v>0.028133486239625777</v>
      </c>
      <c r="AB41" s="49">
        <v>5.9</v>
      </c>
      <c r="AC41" s="53">
        <f>IFERROR(((AB41/AB16)*100),"")</f>
        <v>0.002300967034045303</v>
      </c>
      <c r="AD41" s="49">
        <v>415.79</v>
      </c>
      <c r="AE41" s="53">
        <f>IFERROR(((AD41/AD16)*100),"")</f>
        <v>0.520706534861377</v>
      </c>
      <c r="AF41" s="49">
        <v>-13.3</v>
      </c>
      <c r="AG41" s="53">
        <f>IFERROR(((AF41/AF16)*100),"")</f>
        <v>-0.009091574024894508</v>
      </c>
      <c r="AH41" s="49">
        <v>5523.32</v>
      </c>
      <c r="AI41" s="53">
        <f>IFERROR(((AH41/AH16)*100),"")</f>
        <v>11.16114441275938</v>
      </c>
      <c r="AJ41" s="49">
        <v>1053.95</v>
      </c>
      <c r="AK41" s="53">
        <f>IFERROR(((AJ41/AJ16)*100),"")</f>
        <v>2.11347789084953</v>
      </c>
      <c r="AL41" s="49">
        <v>5.9</v>
      </c>
      <c r="AM41" s="53">
        <f>IFERROR(((AL41/AL16)*100),"")</f>
        <v>0.01273100296999195</v>
      </c>
      <c r="AN41" s="49">
        <v>-617.32</v>
      </c>
      <c r="AO41" s="53">
        <f>IFERROR(((AN41/AN16)*100),"")</f>
        <v>-3.703519279213989</v>
      </c>
      <c r="AP41" s="49">
        <v>22.79</v>
      </c>
      <c r="AQ41" s="53">
        <f>IFERROR(((AP41/AP16)*100),"")</f>
        <v>0.07375466589686513</v>
      </c>
      <c r="AR41" s="49">
        <v>250.37</v>
      </c>
      <c r="AS41" s="53">
        <f>IFERROR(((AR41/AR16)*100),"")</f>
        <v>0.12283782708386423</v>
      </c>
      <c r="AT41" s="49">
        <v>34.96</v>
      </c>
      <c r="AU41" s="53">
        <f>IFERROR(((AT41/AT16)*100),"")</f>
        <v>0.028801164700646656</v>
      </c>
      <c r="AV41" s="49">
        <v>54.88</v>
      </c>
      <c r="AW41" s="53">
        <f>IFERROR(((AV41/AV16)*100),"")</f>
        <v>0.05305971741639783</v>
      </c>
      <c r="AX41" s="49">
        <v>1471.6</v>
      </c>
      <c r="AY41" s="53">
        <f>IFERROR(((AX41/AX16)*100),"")</f>
        <v>2.1078797259527176</v>
      </c>
      <c r="AZ41" s="49">
        <v>2798.85</v>
      </c>
      <c r="BA41" s="53">
        <f>IFERROR(((AZ41/AZ16)*100),"")</f>
        <v>1.4994158714845478</v>
      </c>
      <c r="BB41" s="49">
        <v>2211.49</v>
      </c>
      <c r="BC41" s="53">
        <f>IFERROR(((BB41/BB16)*100),"")</f>
        <v>1.1446115440509483</v>
      </c>
      <c r="BD41" s="49">
        <v>148.13</v>
      </c>
      <c r="BE41" s="53">
        <f>IFERROR(((BD41/BD16)*100),"")</f>
        <v>0.12577475696467208</v>
      </c>
      <c r="BF41" s="49">
        <v>159.03</v>
      </c>
      <c r="BG41" s="53">
        <f>IFERROR(((BF41/BF16)*100),"")</f>
        <v>0.11670151885893021</v>
      </c>
      <c r="BH41" s="49">
        <v>137.05</v>
      </c>
      <c r="BI41" s="53">
        <f>IFERROR(((BH41/BH16)*100),"")</f>
        <v>0.04825646113698209</v>
      </c>
      <c r="BJ41" s="49">
        <v>3629.83</v>
      </c>
      <c r="BK41" s="53">
        <f>IFERROR(((BJ41/BJ16)*100),"")</f>
        <v>2.675224148956971</v>
      </c>
      <c r="BL41" s="49">
        <v>925.63</v>
      </c>
      <c r="BM41" s="53">
        <f>IFERROR(((BL41/BL16)*100),"")</f>
        <v>0.6814517868609222</v>
      </c>
      <c r="BN41" s="49">
        <v>1943.41</v>
      </c>
      <c r="BO41" s="53">
        <f>IFERROR(((BN41/BN16)*100),"")</f>
        <v>1.0145951851822461</v>
      </c>
      <c r="BP41" s="49">
        <v>379.65</v>
      </c>
      <c r="BQ41" s="53">
        <f>IFERROR(((BP41/BP16)*100),"")</f>
        <v>0.1208948300001834</v>
      </c>
      <c r="BR41" s="49">
        <v>4634.95</v>
      </c>
      <c r="BS41" s="53">
        <f>IFERROR(((BR41/BR16)*100),"")</f>
        <v>1.552053038393418</v>
      </c>
      <c r="BT41" s="49">
        <v>739.8</v>
      </c>
      <c r="BU41" s="53">
        <f>IFERROR(((BT41/BT16)*100),"")</f>
        <v>0.18089848890342553</v>
      </c>
      <c r="BV41" s="49">
        <f>B41+D41+F41+H41+J41+L41+N41+P41+R41+T41+V41+X41+Z41+AB41+AD41+AF41+AH41+AJ41+AL41+AN41+AP41+AR41+AT41+AV41+AX41+AZ41+BB41+BD41+BF41+BH41+BJ41+BL41+BN41+BP41+BR41+BT41</f>
        <v>47948.310000000005</v>
      </c>
      <c r="BW41" s="53">
        <f>IFERROR(((BV41/BV16)*100),"")</f>
        <v>1.0100375465991038</v>
      </c>
    </row>
    <row r="42" spans="1:75" ht="16" outlineLevel="1">
      <c r="A42" s="37" t="s">
        <v>38</v>
      </c>
      <c r="B42" s="48"/>
      <c r="C42" s="53">
        <f>IFERROR(((B42/B16)*100),"")</f>
        <v>0.0</v>
      </c>
      <c r="D42" s="48"/>
      <c r="E42" s="53">
        <f>IFERROR(((D42/D16)*100),"")</f>
        <v>0.0</v>
      </c>
      <c r="F42" s="48"/>
      <c r="G42" s="53">
        <f>IFERROR(((F42/F16)*100),"")</f>
        <v>0.0</v>
      </c>
      <c r="H42" s="48"/>
      <c r="I42" s="53">
        <f>IFERROR(((H42/H16)*100),"")</f>
        <v>0.0</v>
      </c>
      <c r="J42" s="48"/>
      <c r="K42" s="53">
        <f>IFERROR(((J42/J16)*100),"")</f>
        <v>0.0</v>
      </c>
      <c r="L42" s="48"/>
      <c r="M42" s="53">
        <f>IFERROR(((L42/L16)*100),"")</f>
        <v>0.0</v>
      </c>
      <c r="N42" s="48"/>
      <c r="O42" s="53">
        <f>IFERROR(((N42/N16)*100),"")</f>
        <v>0.0</v>
      </c>
      <c r="P42" s="48"/>
      <c r="Q42" s="53">
        <f>IFERROR(((P42/P16)*100),"")</f>
        <v>0.0</v>
      </c>
      <c r="R42" s="48"/>
      <c r="S42" s="53">
        <f>IFERROR(((R42/R16)*100),"")</f>
        <v>0.0</v>
      </c>
      <c r="T42" s="48"/>
      <c r="U42" s="53">
        <f>IFERROR(((T42/T16)*100),"")</f>
        <v>0.0</v>
      </c>
      <c r="V42" s="49">
        <v>550.0</v>
      </c>
      <c r="W42" s="53">
        <f>IFERROR(((V42/V16)*100),"")</f>
        <v>1.4440910943164778</v>
      </c>
      <c r="X42" s="48"/>
      <c r="Y42" s="53">
        <f>IFERROR(((X42/X16)*100),"")</f>
        <v>0.0</v>
      </c>
      <c r="Z42" s="48"/>
      <c r="AA42" s="53">
        <f>IFERROR(((Z42/Z16)*100),"")</f>
        <v>0.0</v>
      </c>
      <c r="AB42" s="48"/>
      <c r="AC42" s="53">
        <f>IFERROR(((AB42/AB16)*100),"")</f>
        <v>0.0</v>
      </c>
      <c r="AD42" s="48"/>
      <c r="AE42" s="53">
        <f>IFERROR(((AD42/AD16)*100),"")</f>
        <v>0.0</v>
      </c>
      <c r="AF42" s="48"/>
      <c r="AG42" s="53">
        <f>IFERROR(((AF42/AF16)*100),"")</f>
        <v>0.0</v>
      </c>
      <c r="AH42" s="48"/>
      <c r="AI42" s="53">
        <f>IFERROR(((AH42/AH16)*100),"")</f>
        <v>0.0</v>
      </c>
      <c r="AJ42" s="48"/>
      <c r="AK42" s="53">
        <f>IFERROR(((AJ42/AJ16)*100),"")</f>
        <v>0.0</v>
      </c>
      <c r="AL42" s="48"/>
      <c r="AM42" s="53">
        <f>IFERROR(((AL42/AL16)*100),"")</f>
        <v>0.0</v>
      </c>
      <c r="AN42" s="48"/>
      <c r="AO42" s="53">
        <f>IFERROR(((AN42/AN16)*100),"")</f>
        <v>0.0</v>
      </c>
      <c r="AP42" s="48"/>
      <c r="AQ42" s="53">
        <f>IFERROR(((AP42/AP16)*100),"")</f>
        <v>0.0</v>
      </c>
      <c r="AR42" s="48"/>
      <c r="AS42" s="53">
        <f>IFERROR(((AR42/AR16)*100),"")</f>
        <v>0.0</v>
      </c>
      <c r="AT42" s="48"/>
      <c r="AU42" s="53">
        <f>IFERROR(((AT42/AT16)*100),"")</f>
        <v>0.0</v>
      </c>
      <c r="AV42" s="48"/>
      <c r="AW42" s="53">
        <f>IFERROR(((AV42/AV16)*100),"")</f>
        <v>0.0</v>
      </c>
      <c r="AX42" s="49">
        <v>-175.0</v>
      </c>
      <c r="AY42" s="53">
        <f>IFERROR(((AX42/AX16)*100),"")</f>
        <v>-0.25066522971033267</v>
      </c>
      <c r="AZ42" s="48"/>
      <c r="BA42" s="53">
        <f>IFERROR(((AZ42/AZ16)*100),"")</f>
        <v>0.0</v>
      </c>
      <c r="BB42" s="48"/>
      <c r="BC42" s="53">
        <f>IFERROR(((BB42/BB16)*100),"")</f>
        <v>0.0</v>
      </c>
      <c r="BD42" s="48"/>
      <c r="BE42" s="53">
        <f>IFERROR(((BD42/BD16)*100),"")</f>
        <v>0.0</v>
      </c>
      <c r="BF42" s="48"/>
      <c r="BG42" s="53">
        <f>IFERROR(((BF42/BF16)*100),"")</f>
        <v>0.0</v>
      </c>
      <c r="BH42" s="48"/>
      <c r="BI42" s="53">
        <f>IFERROR(((BH42/BH16)*100),"")</f>
        <v>0.0</v>
      </c>
      <c r="BJ42" s="48"/>
      <c r="BK42" s="53">
        <f>IFERROR(((BJ42/BJ16)*100),"")</f>
        <v>0.0</v>
      </c>
      <c r="BL42" s="48"/>
      <c r="BM42" s="53">
        <f>IFERROR(((BL42/BL16)*100),"")</f>
        <v>0.0</v>
      </c>
      <c r="BN42" s="48"/>
      <c r="BO42" s="53">
        <f>IFERROR(((BN42/BN16)*100),"")</f>
        <v>0.0</v>
      </c>
      <c r="BP42" s="49">
        <v>650.0</v>
      </c>
      <c r="BQ42" s="53">
        <f>IFERROR(((BP42/BP16)*100),"")</f>
        <v>0.2069844317137343</v>
      </c>
      <c r="BR42" s="49">
        <v>550.0</v>
      </c>
      <c r="BS42" s="53">
        <f>IFERROR(((BR42/BR16)*100),"")</f>
        <v>0.18417225021119538</v>
      </c>
      <c r="BT42" s="48"/>
      <c r="BU42" s="53">
        <f>IFERROR(((BT42/BT16)*100),"")</f>
        <v>0.0</v>
      </c>
      <c r="BV42" s="49">
        <f>B42+D42+F42+H42+J42+L42+N42+P42+R42+T42+V42+X42+Z42+AB42+AD42+AF42+AH42+AJ42+AL42+AN42+AP42+AR42+AT42+AV42+AX42+AZ42+BB42+BD42+BF42+BH42+BJ42+BL42+BN42+BP42+BR42+BT42</f>
        <v>1575.0</v>
      </c>
      <c r="BW42" s="53">
        <f>IFERROR(((BV42/BV16)*100),"")</f>
        <v>0.03317758510974815</v>
      </c>
    </row>
    <row r="43" spans="1:75" ht="16" outlineLevel="1">
      <c r="A43" s="37" t="s">
        <v>39</v>
      </c>
      <c r="B43" s="48"/>
      <c r="C43" s="53">
        <f>IFERROR(((B43/B16)*100),"")</f>
        <v>0.0</v>
      </c>
      <c r="D43" s="48"/>
      <c r="E43" s="53">
        <f>IFERROR(((D43/D16)*100),"")</f>
        <v>0.0</v>
      </c>
      <c r="F43" s="48"/>
      <c r="G43" s="53">
        <f>IFERROR(((F43/F16)*100),"")</f>
        <v>0.0</v>
      </c>
      <c r="H43" s="48"/>
      <c r="I43" s="53">
        <f>IFERROR(((H43/H16)*100),"")</f>
        <v>0.0</v>
      </c>
      <c r="J43" s="48"/>
      <c r="K43" s="53">
        <f>IFERROR(((J43/J16)*100),"")</f>
        <v>0.0</v>
      </c>
      <c r="L43" s="48"/>
      <c r="M43" s="53">
        <f>IFERROR(((L43/L16)*100),"")</f>
        <v>0.0</v>
      </c>
      <c r="N43" s="48"/>
      <c r="O43" s="53">
        <f>IFERROR(((N43/N16)*100),"")</f>
        <v>0.0</v>
      </c>
      <c r="P43" s="48"/>
      <c r="Q43" s="53">
        <f>IFERROR(((P43/P16)*100),"")</f>
        <v>0.0</v>
      </c>
      <c r="R43" s="48"/>
      <c r="S43" s="53">
        <f>IFERROR(((R43/R16)*100),"")</f>
        <v>0.0</v>
      </c>
      <c r="T43" s="48"/>
      <c r="U43" s="53">
        <f>IFERROR(((T43/T16)*100),"")</f>
        <v>0.0</v>
      </c>
      <c r="V43" s="48"/>
      <c r="W43" s="53">
        <f>IFERROR(((V43/V16)*100),"")</f>
        <v>0.0</v>
      </c>
      <c r="X43" s="48"/>
      <c r="Y43" s="53">
        <f>IFERROR(((X43/X16)*100),"")</f>
        <v>0.0</v>
      </c>
      <c r="Z43" s="48"/>
      <c r="AA43" s="53">
        <f>IFERROR(((Z43/Z16)*100),"")</f>
        <v>0.0</v>
      </c>
      <c r="AB43" s="48"/>
      <c r="AC43" s="53">
        <f>IFERROR(((AB43/AB16)*100),"")</f>
        <v>0.0</v>
      </c>
      <c r="AD43" s="48"/>
      <c r="AE43" s="53">
        <f>IFERROR(((AD43/AD16)*100),"")</f>
        <v>0.0</v>
      </c>
      <c r="AF43" s="48"/>
      <c r="AG43" s="53">
        <f>IFERROR(((AF43/AF16)*100),"")</f>
        <v>0.0</v>
      </c>
      <c r="AH43" s="48"/>
      <c r="AI43" s="53">
        <f>IFERROR(((AH43/AH16)*100),"")</f>
        <v>0.0</v>
      </c>
      <c r="AJ43" s="48"/>
      <c r="AK43" s="53">
        <f>IFERROR(((AJ43/AJ16)*100),"")</f>
        <v>0.0</v>
      </c>
      <c r="AL43" s="48"/>
      <c r="AM43" s="53">
        <f>IFERROR(((AL43/AL16)*100),"")</f>
        <v>0.0</v>
      </c>
      <c r="AN43" s="48"/>
      <c r="AO43" s="53">
        <f>IFERROR(((AN43/AN16)*100),"")</f>
        <v>0.0</v>
      </c>
      <c r="AP43" s="48"/>
      <c r="AQ43" s="53">
        <f>IFERROR(((AP43/AP16)*100),"")</f>
        <v>0.0</v>
      </c>
      <c r="AR43" s="48"/>
      <c r="AS43" s="53">
        <f>IFERROR(((AR43/AR16)*100),"")</f>
        <v>0.0</v>
      </c>
      <c r="AT43" s="48"/>
      <c r="AU43" s="53">
        <f>IFERROR(((AT43/AT16)*100),"")</f>
        <v>0.0</v>
      </c>
      <c r="AV43" s="48"/>
      <c r="AW43" s="53">
        <f>IFERROR(((AV43/AV16)*100),"")</f>
        <v>0.0</v>
      </c>
      <c r="AX43" s="49">
        <v>263.45</v>
      </c>
      <c r="AY43" s="53">
        <f>IFERROR(((AX43/AX16)*100),"")</f>
        <v>0.3773585986696408</v>
      </c>
      <c r="AZ43" s="48"/>
      <c r="BA43" s="53">
        <f>IFERROR(((AZ43/AZ16)*100),"")</f>
        <v>0.0</v>
      </c>
      <c r="BB43" s="49">
        <v>251.18</v>
      </c>
      <c r="BC43" s="53">
        <f>IFERROR(((BB43/BB16)*100),"")</f>
        <v>0.13000444389742535</v>
      </c>
      <c r="BD43" s="49">
        <v>270.01</v>
      </c>
      <c r="BE43" s="53">
        <f>IFERROR(((BD43/BD16)*100),"")</f>
        <v>0.22926106884514352</v>
      </c>
      <c r="BF43" s="49">
        <v>239.6</v>
      </c>
      <c r="BG43" s="53">
        <f>IFERROR(((BF43/BF16)*100),"")</f>
        <v>0.17582647248066202</v>
      </c>
      <c r="BH43" s="49">
        <v>263.56</v>
      </c>
      <c r="BI43" s="53">
        <f>IFERROR(((BH43/BH16)*100),"")</f>
        <v>0.09280169935981758</v>
      </c>
      <c r="BJ43" s="49">
        <v>297.01</v>
      </c>
      <c r="BK43" s="53">
        <f>IFERROR(((BJ43/BJ16)*100),"")</f>
        <v>0.21889959708353007</v>
      </c>
      <c r="BL43" s="49">
        <v>398.46</v>
      </c>
      <c r="BM43" s="53">
        <f>IFERROR(((BL43/BL16)*100),"")</f>
        <v>0.2933475351842562</v>
      </c>
      <c r="BN43" s="49">
        <v>308.12</v>
      </c>
      <c r="BO43" s="53">
        <f>IFERROR(((BN43/BN16)*100),"")</f>
        <v>0.16086006990720111</v>
      </c>
      <c r="BP43" s="49">
        <v>255.16</v>
      </c>
      <c r="BQ43" s="53">
        <f>IFERROR(((BP43/BP16)*100),"")</f>
        <v>0.08125253476319452</v>
      </c>
      <c r="BR43" s="49">
        <v>341.31</v>
      </c>
      <c r="BS43" s="53">
        <f>IFERROR(((BR43/BR16)*100),"")</f>
        <v>0.11429060130833289</v>
      </c>
      <c r="BT43" s="49">
        <v>-163.73</v>
      </c>
      <c r="BU43" s="53">
        <f>IFERROR(((BT43/BT16)*100),"")</f>
        <v>-0.04003583345249778</v>
      </c>
      <c r="BV43" s="49">
        <f>B43+D43+F43+H43+J43+L43+N43+P43+R43+T43+V43+X43+Z43+AB43+AD43+AF43+AH43+AJ43+AL43+AN43+AP43+AR43+AT43+AV43+AX43+AZ43+BB43+BD43+BF43+BH43+BJ43+BL43+BN43+BP43+BR43+BT43</f>
        <v>2724.1299999999997</v>
      </c>
      <c r="BW43" s="53">
        <f>IFERROR(((BV43/BV16)*100),"")</f>
        <v>0.05738416185715442</v>
      </c>
    </row>
    <row r="44" spans="1:75" ht="16" outlineLevel="1">
      <c r="A44" s="37" t="s">
        <v>40</v>
      </c>
      <c r="B44" s="49">
        <v>-0.64</v>
      </c>
      <c r="C44" s="53">
        <f>IFERROR(((B44/B16)*100),"")</f>
        <v>-0.003507875729117452</v>
      </c>
      <c r="D44" s="49">
        <v>4.05</v>
      </c>
      <c r="E44" s="53">
        <f>IFERROR(((D44/D16)*100),"")</f>
        <v>0.011727209471415577</v>
      </c>
      <c r="F44" s="49">
        <v>11.28</v>
      </c>
      <c r="G44" s="53">
        <f>IFERROR(((F44/F16)*100),"")</f>
        <v>0.009666984385934812</v>
      </c>
      <c r="H44" s="49">
        <v>173.0</v>
      </c>
      <c r="I44" s="53">
        <f>IFERROR(((H44/H16)*100),"")</f>
        <v>0.07442368214910126</v>
      </c>
      <c r="J44" s="49">
        <v>334.45</v>
      </c>
      <c r="K44" s="53">
        <f>IFERROR(((J44/J16)*100),"")</f>
        <v>0.32928182300341446</v>
      </c>
      <c r="L44" s="49">
        <v>332.66</v>
      </c>
      <c r="M44" s="53">
        <f>IFERROR(((L44/L16)*100),"")</f>
        <v>0.6369965838937484</v>
      </c>
      <c r="N44" s="49">
        <v>20.47</v>
      </c>
      <c r="O44" s="53">
        <f>IFERROR(((N44/N16)*100),"")</f>
        <v>0.007665174971941789</v>
      </c>
      <c r="P44" s="49">
        <v>140.39</v>
      </c>
      <c r="Q44" s="53">
        <f>IFERROR(((P44/P16)*100),"")</f>
        <v>0.28275487313593056</v>
      </c>
      <c r="R44" s="49">
        <v>313.45</v>
      </c>
      <c r="S44" s="53">
        <f>IFERROR(((R44/R16)*100),"")</f>
        <v>0.6594804442851059</v>
      </c>
      <c r="T44" s="49">
        <v>134.4</v>
      </c>
      <c r="U44" s="53">
        <f>IFERROR(((T44/T16)*100),"")</f>
        <v>0.6064790372145284</v>
      </c>
      <c r="V44" s="49">
        <v>35.43</v>
      </c>
      <c r="W44" s="53">
        <f>IFERROR(((V44/V16)*100),"")</f>
        <v>0.093025722675696</v>
      </c>
      <c r="X44" s="49">
        <v>43.4</v>
      </c>
      <c r="Y44" s="53">
        <f>IFERROR(((X44/X16)*100),"")</f>
        <v>0.02565898662847537</v>
      </c>
      <c r="Z44" s="49">
        <v>70.93</v>
      </c>
      <c r="AA44" s="53">
        <f>IFERROR(((Z44/Z16)*100),"")</f>
        <v>0.33822172525028077</v>
      </c>
      <c r="AB44" s="49">
        <v>60.34</v>
      </c>
      <c r="AC44" s="53">
        <f>IFERROR(((AB44/AB16)*100),"")</f>
        <v>0.023532262853270102</v>
      </c>
      <c r="AD44" s="49">
        <v>42.0</v>
      </c>
      <c r="AE44" s="53">
        <f>IFERROR(((AD44/AD16)*100),"")</f>
        <v>0.052597884663358505</v>
      </c>
      <c r="AF44" s="49">
        <v>1.88</v>
      </c>
      <c r="AG44" s="53">
        <f>IFERROR(((AF44/AF16)*100),"")</f>
        <v>0.0012851247493835844</v>
      </c>
      <c r="AH44" s="49">
        <v>237.18</v>
      </c>
      <c r="AI44" s="53">
        <f>IFERROR(((AH44/AH16)*100),"")</f>
        <v>0.4792769985838717</v>
      </c>
      <c r="AJ44" s="49">
        <v>0.28</v>
      </c>
      <c r="AK44" s="53">
        <f>IFERROR(((AJ44/AJ16)*100),"")</f>
        <v>5.614818629326519E-4</v>
      </c>
      <c r="AL44" s="49">
        <v>127.06</v>
      </c>
      <c r="AM44" s="53">
        <f>IFERROR(((AL44/AL16)*100),"")</f>
        <v>0.274169701248674</v>
      </c>
      <c r="AN44" s="48"/>
      <c r="AO44" s="53">
        <f>IFERROR(((AN44/AN16)*100),"")</f>
        <v>0.0</v>
      </c>
      <c r="AP44" s="49">
        <v>42.87</v>
      </c>
      <c r="AQ44" s="53">
        <f>IFERROR(((AP44/AP16)*100),"")</f>
        <v>0.1387390314611061</v>
      </c>
      <c r="AR44" s="49">
        <v>131.56</v>
      </c>
      <c r="AS44" s="53">
        <f>IFERROR(((AR44/AR16)*100),"")</f>
        <v>0.06454664908396844</v>
      </c>
      <c r="AT44" s="49">
        <v>68.28</v>
      </c>
      <c r="AU44" s="53">
        <f>IFERROR(((AT44/AT16)*100),"")</f>
        <v>0.0562512450160227</v>
      </c>
      <c r="AV44" s="49">
        <v>179.24</v>
      </c>
      <c r="AW44" s="53">
        <f>IFERROR(((AV44/AV16)*100),"")</f>
        <v>0.17329489339859963</v>
      </c>
      <c r="AX44" s="49">
        <v>37.74</v>
      </c>
      <c r="AY44" s="53">
        <f>IFERROR(((AX44/AX16)*100),"")</f>
        <v>0.05405774725295975</v>
      </c>
      <c r="AZ44" s="49">
        <v>78.33</v>
      </c>
      <c r="BA44" s="53">
        <f>IFERROR(((AZ44/AZ16)*100),"")</f>
        <v>0.04196339397016083</v>
      </c>
      <c r="BB44" s="49">
        <v>9.36</v>
      </c>
      <c r="BC44" s="53">
        <f>IFERROR(((BB44/BB16)*100),"")</f>
        <v>0.004844500337924601</v>
      </c>
      <c r="BD44" s="49">
        <v>-168.84</v>
      </c>
      <c r="BE44" s="53">
        <f>IFERROR(((BD44/BD16)*100),"")</f>
        <v>-0.1433592787815786</v>
      </c>
      <c r="BF44" s="49">
        <v>1.5</v>
      </c>
      <c r="BG44" s="53">
        <f>IFERROR(((BF44/BF16)*100),"")</f>
        <v>0.0011007500363981347</v>
      </c>
      <c r="BH44" s="49">
        <v>9.0</v>
      </c>
      <c r="BI44" s="53">
        <f>IFERROR(((BH44/BH16)*100),"")</f>
        <v>0.003168975922895577</v>
      </c>
      <c r="BJ44" s="48"/>
      <c r="BK44" s="53">
        <f>IFERROR(((BJ44/BJ16)*100),"")</f>
        <v>0.0</v>
      </c>
      <c r="BL44" s="48"/>
      <c r="BM44" s="53">
        <f>IFERROR(((BL44/BL16)*100),"")</f>
        <v>0.0</v>
      </c>
      <c r="BN44" s="48"/>
      <c r="BO44" s="53">
        <f>IFERROR(((BN44/BN16)*100),"")</f>
        <v>0.0</v>
      </c>
      <c r="BP44" s="49">
        <v>10.58</v>
      </c>
      <c r="BQ44" s="53">
        <f>IFERROR(((BP44/BP16)*100),"")</f>
        <v>0.0033690696731250905</v>
      </c>
      <c r="BR44" s="49">
        <v>10.0</v>
      </c>
      <c r="BS44" s="53">
        <f>IFERROR(((BR44/BR16)*100),"")</f>
        <v>0.003348586367476279</v>
      </c>
      <c r="BT44" s="49">
        <v>87.43</v>
      </c>
      <c r="BU44" s="53">
        <f>IFERROR(((BT44/BT16)*100),"")</f>
        <v>0.021378690030854953</v>
      </c>
      <c r="BV44" s="49">
        <f>B44+D44+F44+H44+J44+L44+N44+P44+R44+T44+V44+X44+Z44+AB44+AD44+AF44+AH44+AJ44+AL44+AN44+AP44+AR44+AT44+AV44+AX44+AZ44+BB44+BD44+BF44+BH44+BJ44+BL44+BN44+BP44+BR44+BT44</f>
        <v>2579.0599999999995</v>
      </c>
      <c r="BW44" s="53">
        <f>IFERROR(((BV44/BV16)*100),"")</f>
        <v>0.05432824295437907</v>
      </c>
    </row>
    <row r="45" spans="1:75" ht="16" outlineLevel="2">
      <c r="A45" s="39" t="s">
        <v>41</v>
      </c>
      <c r="B45" s="48"/>
      <c r="C45" s="53">
        <f>IFERROR(((B45/B16)*100),"")</f>
        <v>0.0</v>
      </c>
      <c r="D45" s="48"/>
      <c r="E45" s="53">
        <f>IFERROR(((D45/D16)*100),"")</f>
        <v>0.0</v>
      </c>
      <c r="F45" s="48"/>
      <c r="G45" s="53">
        <f>IFERROR(((F45/F16)*100),"")</f>
        <v>0.0</v>
      </c>
      <c r="H45" s="48"/>
      <c r="I45" s="53">
        <f>IFERROR(((H45/H16)*100),"")</f>
        <v>0.0</v>
      </c>
      <c r="J45" s="48"/>
      <c r="K45" s="53">
        <f>IFERROR(((J45/J16)*100),"")</f>
        <v>0.0</v>
      </c>
      <c r="L45" s="48"/>
      <c r="M45" s="53">
        <f>IFERROR(((L45/L16)*100),"")</f>
        <v>0.0</v>
      </c>
      <c r="N45" s="48"/>
      <c r="O45" s="53">
        <f>IFERROR(((N45/N16)*100),"")</f>
        <v>0.0</v>
      </c>
      <c r="P45" s="48"/>
      <c r="Q45" s="53">
        <f>IFERROR(((P45/P16)*100),"")</f>
        <v>0.0</v>
      </c>
      <c r="R45" s="48"/>
      <c r="S45" s="53">
        <f>IFERROR(((R45/R16)*100),"")</f>
        <v>0.0</v>
      </c>
      <c r="T45" s="48"/>
      <c r="U45" s="53">
        <f>IFERROR(((T45/T16)*100),"")</f>
        <v>0.0</v>
      </c>
      <c r="V45" s="48"/>
      <c r="W45" s="53">
        <f>IFERROR(((V45/V16)*100),"")</f>
        <v>0.0</v>
      </c>
      <c r="X45" s="48"/>
      <c r="Y45" s="53">
        <f>IFERROR(((X45/X16)*100),"")</f>
        <v>0.0</v>
      </c>
      <c r="Z45" s="48"/>
      <c r="AA45" s="53">
        <f>IFERROR(((Z45/Z16)*100),"")</f>
        <v>0.0</v>
      </c>
      <c r="AB45" s="48"/>
      <c r="AC45" s="53">
        <f>IFERROR(((AB45/AB16)*100),"")</f>
        <v>0.0</v>
      </c>
      <c r="AD45" s="48"/>
      <c r="AE45" s="53">
        <f>IFERROR(((AD45/AD16)*100),"")</f>
        <v>0.0</v>
      </c>
      <c r="AF45" s="48"/>
      <c r="AG45" s="53">
        <f>IFERROR(((AF45/AF16)*100),"")</f>
        <v>0.0</v>
      </c>
      <c r="AH45" s="48"/>
      <c r="AI45" s="53">
        <f>IFERROR(((AH45/AH16)*100),"")</f>
        <v>0.0</v>
      </c>
      <c r="AJ45" s="48"/>
      <c r="AK45" s="53">
        <f>IFERROR(((AJ45/AJ16)*100),"")</f>
        <v>0.0</v>
      </c>
      <c r="AL45" s="48"/>
      <c r="AM45" s="53">
        <f>IFERROR(((AL45/AL16)*100),"")</f>
        <v>0.0</v>
      </c>
      <c r="AN45" s="48"/>
      <c r="AO45" s="53">
        <f>IFERROR(((AN45/AN16)*100),"")</f>
        <v>0.0</v>
      </c>
      <c r="AP45" s="48"/>
      <c r="AQ45" s="53">
        <f>IFERROR(((AP45/AP16)*100),"")</f>
        <v>0.0</v>
      </c>
      <c r="AR45" s="48"/>
      <c r="AS45" s="53">
        <f>IFERROR(((AR45/AR16)*100),"")</f>
        <v>0.0</v>
      </c>
      <c r="AT45" s="48"/>
      <c r="AU45" s="53">
        <f>IFERROR(((AT45/AT16)*100),"")</f>
        <v>0.0</v>
      </c>
      <c r="AV45" s="48"/>
      <c r="AW45" s="53">
        <f>IFERROR(((AV45/AV16)*100),"")</f>
        <v>0.0</v>
      </c>
      <c r="AX45" s="49">
        <v>284.05</v>
      </c>
      <c r="AY45" s="53">
        <f>IFERROR(((AX45/AX16)*100),"")</f>
        <v>0.4068654771384</v>
      </c>
      <c r="AZ45" s="49">
        <v>23.67</v>
      </c>
      <c r="BA45" s="53">
        <f>IFERROR(((AZ45/AZ16)*100),"")</f>
        <v>0.01268062728550628</v>
      </c>
      <c r="BB45" s="49">
        <v>487.13</v>
      </c>
      <c r="BC45" s="53">
        <f>IFERROR(((BB45/BB16)*100),"")</f>
        <v>0.2521262232492747</v>
      </c>
      <c r="BD45" s="49">
        <v>119.6</v>
      </c>
      <c r="BE45" s="53">
        <f>IFERROR(((BD45/BD16)*100),"")</f>
        <v>0.10155040122172944</v>
      </c>
      <c r="BF45" s="49">
        <v>49.6</v>
      </c>
      <c r="BG45" s="53">
        <f>IFERROR(((BF45/BF16)*100),"")</f>
        <v>0.036398134536898316</v>
      </c>
      <c r="BH45" s="49">
        <v>50.34</v>
      </c>
      <c r="BI45" s="53">
        <f>IFERROR(((BH45/BH16)*100),"")</f>
        <v>0.017725138662062594</v>
      </c>
      <c r="BJ45" s="49">
        <v>82.23</v>
      </c>
      <c r="BK45" s="53">
        <f>IFERROR(((BJ45/BJ16)*100),"")</f>
        <v>0.06060440344829694</v>
      </c>
      <c r="BL45" s="48"/>
      <c r="BM45" s="53">
        <f>IFERROR(((BL45/BL16)*100),"")</f>
        <v>0.0</v>
      </c>
      <c r="BN45" s="49">
        <v>30.44</v>
      </c>
      <c r="BO45" s="53">
        <f>IFERROR(((BN45/BN16)*100),"")</f>
        <v>0.015891797117925488</v>
      </c>
      <c r="BP45" s="48"/>
      <c r="BQ45" s="53">
        <f>IFERROR(((BP45/BP16)*100),"")</f>
        <v>0.0</v>
      </c>
      <c r="BR45" s="49">
        <v>2473.52</v>
      </c>
      <c r="BS45" s="53">
        <f>IFERROR(((BR45/BR16)*100),"")</f>
        <v>0.8282795351679926</v>
      </c>
      <c r="BT45" s="49">
        <v>140.81</v>
      </c>
      <c r="BU45" s="53">
        <f>IFERROR(((BT45/BT16)*100),"")</f>
        <v>0.034431354720858814</v>
      </c>
      <c r="BV45" s="49">
        <f>B45+D45+F45+H45+J45+L45+N45+P45+R45+T45+V45+X45+Z45+AB45+AD45+AF45+AH45+AJ45+AL45+AN45+AP45+AR45+AT45+AV45+AX45+AZ45+BB45+BD45+BF45+BH45+BJ45+BL45+BN45+BP45+BR45+BT45</f>
        <v>3741.39</v>
      </c>
      <c r="BW45" s="53">
        <f>IFERROR(((BV45/BV16)*100),"")</f>
        <v>0.07881287946270514</v>
      </c>
    </row>
    <row r="46" spans="1:75" ht="16" outlineLevel="2">
      <c r="A46" s="39" t="s">
        <v>42</v>
      </c>
      <c r="B46" s="48"/>
      <c r="C46" s="53">
        <f>IFERROR(((B46/B16)*100),"")</f>
        <v>0.0</v>
      </c>
      <c r="D46" s="48"/>
      <c r="E46" s="53">
        <f>IFERROR(((D46/D16)*100),"")</f>
        <v>0.0</v>
      </c>
      <c r="F46" s="48"/>
      <c r="G46" s="53">
        <f>IFERROR(((F46/F16)*100),"")</f>
        <v>0.0</v>
      </c>
      <c r="H46" s="48"/>
      <c r="I46" s="53">
        <f>IFERROR(((H46/H16)*100),"")</f>
        <v>0.0</v>
      </c>
      <c r="J46" s="48"/>
      <c r="K46" s="53">
        <f>IFERROR(((J46/J16)*100),"")</f>
        <v>0.0</v>
      </c>
      <c r="L46" s="48"/>
      <c r="M46" s="53">
        <f>IFERROR(((L46/L16)*100),"")</f>
        <v>0.0</v>
      </c>
      <c r="N46" s="48"/>
      <c r="O46" s="53">
        <f>IFERROR(((N46/N16)*100),"")</f>
        <v>0.0</v>
      </c>
      <c r="P46" s="48"/>
      <c r="Q46" s="53">
        <f>IFERROR(((P46/P16)*100),"")</f>
        <v>0.0</v>
      </c>
      <c r="R46" s="48"/>
      <c r="S46" s="53">
        <f>IFERROR(((R46/R16)*100),"")</f>
        <v>0.0</v>
      </c>
      <c r="T46" s="48"/>
      <c r="U46" s="53">
        <f>IFERROR(((T46/T16)*100),"")</f>
        <v>0.0</v>
      </c>
      <c r="V46" s="49">
        <v>45.73</v>
      </c>
      <c r="W46" s="53">
        <f>IFERROR(((V46/V16)*100),"")</f>
        <v>0.1200696104419864</v>
      </c>
      <c r="X46" s="49">
        <v>25.96</v>
      </c>
      <c r="Y46" s="53">
        <f>IFERROR(((X46/X16)*100),"")</f>
        <v>0.015348094305880664</v>
      </c>
      <c r="Z46" s="48"/>
      <c r="AA46" s="53">
        <f>IFERROR(((Z46/Z16)*100),"")</f>
        <v>0.0</v>
      </c>
      <c r="AB46" s="48"/>
      <c r="AC46" s="53">
        <f>IFERROR(((AB46/AB16)*100),"")</f>
        <v>0.0</v>
      </c>
      <c r="AD46" s="48"/>
      <c r="AE46" s="53">
        <f>IFERROR(((AD46/AD16)*100),"")</f>
        <v>0.0</v>
      </c>
      <c r="AF46" s="48"/>
      <c r="AG46" s="53">
        <f>IFERROR(((AF46/AF16)*100),"")</f>
        <v>0.0</v>
      </c>
      <c r="AH46" s="48"/>
      <c r="AI46" s="53">
        <f>IFERROR(((AH46/AH16)*100),"")</f>
        <v>0.0</v>
      </c>
      <c r="AJ46" s="48"/>
      <c r="AK46" s="53">
        <f>IFERROR(((AJ46/AJ16)*100),"")</f>
        <v>0.0</v>
      </c>
      <c r="AL46" s="48"/>
      <c r="AM46" s="53">
        <f>IFERROR(((AL46/AL16)*100),"")</f>
        <v>0.0</v>
      </c>
      <c r="AN46" s="48"/>
      <c r="AO46" s="53">
        <f>IFERROR(((AN46/AN16)*100),"")</f>
        <v>0.0</v>
      </c>
      <c r="AP46" s="48"/>
      <c r="AQ46" s="53">
        <f>IFERROR(((AP46/AP16)*100),"")</f>
        <v>0.0</v>
      </c>
      <c r="AR46" s="48"/>
      <c r="AS46" s="53">
        <f>IFERROR(((AR46/AR16)*100),"")</f>
        <v>0.0</v>
      </c>
      <c r="AT46" s="48"/>
      <c r="AU46" s="53">
        <f>IFERROR(((AT46/AT16)*100),"")</f>
        <v>0.0</v>
      </c>
      <c r="AV46" s="48"/>
      <c r="AW46" s="53">
        <f>IFERROR(((AV46/AV16)*100),"")</f>
        <v>0.0</v>
      </c>
      <c r="AX46" s="48"/>
      <c r="AY46" s="53">
        <f>IFERROR(((AX46/AX16)*100),"")</f>
        <v>0.0</v>
      </c>
      <c r="AZ46" s="48"/>
      <c r="BA46" s="53">
        <f>IFERROR(((AZ46/AZ16)*100),"")</f>
        <v>0.0</v>
      </c>
      <c r="BB46" s="48"/>
      <c r="BC46" s="53">
        <f>IFERROR(((BB46/BB16)*100),"")</f>
        <v>0.0</v>
      </c>
      <c r="BD46" s="48"/>
      <c r="BE46" s="53">
        <f>IFERROR(((BD46/BD16)*100),"")</f>
        <v>0.0</v>
      </c>
      <c r="BF46" s="48"/>
      <c r="BG46" s="53">
        <f>IFERROR(((BF46/BF16)*100),"")</f>
        <v>0.0</v>
      </c>
      <c r="BH46" s="48"/>
      <c r="BI46" s="53">
        <f>IFERROR(((BH46/BH16)*100),"")</f>
        <v>0.0</v>
      </c>
      <c r="BJ46" s="48"/>
      <c r="BK46" s="53">
        <f>IFERROR(((BJ46/BJ16)*100),"")</f>
        <v>0.0</v>
      </c>
      <c r="BL46" s="48"/>
      <c r="BM46" s="53">
        <f>IFERROR(((BL46/BL16)*100),"")</f>
        <v>0.0</v>
      </c>
      <c r="BN46" s="48"/>
      <c r="BO46" s="53">
        <f>IFERROR(((BN46/BN16)*100),"")</f>
        <v>0.0</v>
      </c>
      <c r="BP46" s="48"/>
      <c r="BQ46" s="53">
        <f>IFERROR(((BP46/BP16)*100),"")</f>
        <v>0.0</v>
      </c>
      <c r="BR46" s="48"/>
      <c r="BS46" s="53">
        <f>IFERROR(((BR46/BR16)*100),"")</f>
        <v>0.0</v>
      </c>
      <c r="BT46" s="48"/>
      <c r="BU46" s="53">
        <f>IFERROR(((BT46/BT16)*100),"")</f>
        <v>0.0</v>
      </c>
      <c r="BV46" s="49">
        <f>B46+D46+F46+H46+J46+L46+N46+P46+R46+T46+V46+X46+Z46+AB46+AD46+AF46+AH46+AJ46+AL46+AN46+AP46+AR46+AT46+AV46+AX46+AZ46+BB46+BD46+BF46+BH46+BJ46+BL46+BN46+BP46+BR46+BT46</f>
        <v>71.69</v>
      </c>
      <c r="BW46" s="53">
        <f>IFERROR(((BV46/BV16)*100),"")</f>
        <v>0.0015101594136621235</v>
      </c>
    </row>
    <row r="47" spans="1:75" ht="16" outlineLevel="2">
      <c r="A47" s="39" t="s">
        <v>43</v>
      </c>
      <c r="B47" s="48"/>
      <c r="C47" s="53">
        <f>IFERROR(((B47/B16)*100),"")</f>
        <v>0.0</v>
      </c>
      <c r="D47" s="48"/>
      <c r="E47" s="53">
        <f>IFERROR(((D47/D16)*100),"")</f>
        <v>0.0</v>
      </c>
      <c r="F47" s="48"/>
      <c r="G47" s="53">
        <f>IFERROR(((F47/F16)*100),"")</f>
        <v>0.0</v>
      </c>
      <c r="H47" s="48"/>
      <c r="I47" s="53">
        <f>IFERROR(((H47/H16)*100),"")</f>
        <v>0.0</v>
      </c>
      <c r="J47" s="48"/>
      <c r="K47" s="53">
        <f>IFERROR(((J47/J16)*100),"")</f>
        <v>0.0</v>
      </c>
      <c r="L47" s="48"/>
      <c r="M47" s="53">
        <f>IFERROR(((L47/L16)*100),"")</f>
        <v>0.0</v>
      </c>
      <c r="N47" s="48"/>
      <c r="O47" s="53">
        <f>IFERROR(((N47/N16)*100),"")</f>
        <v>0.0</v>
      </c>
      <c r="P47" s="48"/>
      <c r="Q47" s="53">
        <f>IFERROR(((P47/P16)*100),"")</f>
        <v>0.0</v>
      </c>
      <c r="R47" s="49">
        <v>0</v>
      </c>
      <c r="S47" s="53">
        <f>IFERROR(((R47/R16)*100),"")</f>
        <v>0.0</v>
      </c>
      <c r="T47" s="49">
        <v>205.88</v>
      </c>
      <c r="U47" s="53">
        <f>IFERROR(((T47/T16)*100),"")</f>
        <v>0.9290320251616601</v>
      </c>
      <c r="V47" s="49">
        <v>442.21</v>
      </c>
      <c r="W47" s="53">
        <f>IFERROR(((V47/V16)*100),"")</f>
        <v>1.1610754960321628</v>
      </c>
      <c r="X47" s="49">
        <v>474.84</v>
      </c>
      <c r="Y47" s="53">
        <f>IFERROR(((X47/X16)*100),"")</f>
        <v>0.2807353274346831</v>
      </c>
      <c r="Z47" s="49">
        <v>271.4</v>
      </c>
      <c r="AA47" s="53">
        <f>IFERROR(((Z47/Z16)*100),"")</f>
        <v>1.2941403670227856</v>
      </c>
      <c r="AB47" s="49">
        <v>561.74</v>
      </c>
      <c r="AC47" s="53">
        <f>IFERROR(((AB47/AB16)*100),"")</f>
        <v>0.21907546130586592</v>
      </c>
      <c r="AD47" s="49">
        <v>546.16</v>
      </c>
      <c r="AE47" s="53">
        <f>IFERROR(((AD47/AD16)*100),"")</f>
        <v>0.6839728735176162</v>
      </c>
      <c r="AF47" s="49">
        <v>528.61</v>
      </c>
      <c r="AG47" s="53">
        <f>IFERROR(((AF47/AF16)*100),"")</f>
        <v>0.3613456349849237</v>
      </c>
      <c r="AH47" s="49">
        <v>945.19</v>
      </c>
      <c r="AI47" s="53">
        <f>IFERROR(((AH47/AH16)*100),"")</f>
        <v>1.9099748136077648</v>
      </c>
      <c r="AJ47" s="49">
        <v>672.1</v>
      </c>
      <c r="AK47" s="53">
        <f>IFERROR(((AJ47/AJ16)*100),"")</f>
        <v>1.3477570002751265</v>
      </c>
      <c r="AL47" s="49">
        <v>789.15</v>
      </c>
      <c r="AM47" s="53">
        <f>IFERROR(((AL47/AL16)*100),"")</f>
        <v>1.7028255921642619</v>
      </c>
      <c r="AN47" s="49">
        <v>734.72</v>
      </c>
      <c r="AO47" s="53">
        <f>IFERROR(((AN47/AN16)*100),"")</f>
        <v>4.407843071379677</v>
      </c>
      <c r="AP47" s="49">
        <v>612.27</v>
      </c>
      <c r="AQ47" s="53">
        <f>IFERROR(((AP47/AP16)*100),"")</f>
        <v>1.9814729832678204</v>
      </c>
      <c r="AR47" s="49">
        <v>570.19</v>
      </c>
      <c r="AS47" s="53">
        <f>IFERROR(((AR47/AR16)*100),"")</f>
        <v>0.2797495731315595</v>
      </c>
      <c r="AT47" s="49">
        <v>499.58</v>
      </c>
      <c r="AU47" s="53">
        <f>IFERROR(((AT47/AT16)*100),"")</f>
        <v>0.4115699617033483</v>
      </c>
      <c r="AV47" s="49">
        <v>602.21</v>
      </c>
      <c r="AW47" s="53">
        <f>IFERROR(((AV47/AV16)*100),"")</f>
        <v>0.5822356491495798</v>
      </c>
      <c r="AX47" s="49">
        <v>461.27</v>
      </c>
      <c r="AY47" s="53">
        <f>IFERROR(((AX47/AX16)*100),"")</f>
        <v>0.6607105743342008</v>
      </c>
      <c r="AZ47" s="49">
        <v>621.29</v>
      </c>
      <c r="BA47" s="53">
        <f>IFERROR(((AZ47/AZ16)*100),"")</f>
        <v>0.332841019273857</v>
      </c>
      <c r="BB47" s="49">
        <v>707.88</v>
      </c>
      <c r="BC47" s="53">
        <f>IFERROR(((BB47/BB16)*100),"")</f>
        <v>0.36638086530022085</v>
      </c>
      <c r="BD47" s="49">
        <v>187.06</v>
      </c>
      <c r="BE47" s="53">
        <f>IFERROR(((BD47/BD16)*100),"")</f>
        <v>0.15882958237906947</v>
      </c>
      <c r="BF47" s="49">
        <v>428.81</v>
      </c>
      <c r="BG47" s="53">
        <f>IFERROR(((BF47/BF16)*100),"")</f>
        <v>0.31467508207192274</v>
      </c>
      <c r="BH47" s="49">
        <v>756.64</v>
      </c>
      <c r="BI47" s="53">
        <f>IFERROR(((BH47/BH16)*100),"")</f>
        <v>0.2664193269221899</v>
      </c>
      <c r="BJ47" s="49">
        <v>525.72</v>
      </c>
      <c r="BK47" s="53">
        <f>IFERROR(((BJ47/BJ16)*100),"")</f>
        <v>0.3874613520714906</v>
      </c>
      <c r="BL47" s="49">
        <v>506.39</v>
      </c>
      <c r="BM47" s="53">
        <f>IFERROR(((BL47/BL16)*100),"")</f>
        <v>0.37280594875760553</v>
      </c>
      <c r="BN47" s="49">
        <v>434.48</v>
      </c>
      <c r="BO47" s="53">
        <f>IFERROR(((BN47/BN16)*100),"")</f>
        <v>0.22682877831130968</v>
      </c>
      <c r="BP47" s="49">
        <v>1006.44</v>
      </c>
      <c r="BQ47" s="53">
        <f>IFERROR(((BP47/BP16)*100),"")</f>
        <v>0.3204883253138011</v>
      </c>
      <c r="BR47" s="49">
        <v>466.75</v>
      </c>
      <c r="BS47" s="53">
        <f>IFERROR(((BR47/BR16)*100),"")</f>
        <v>0.15629526870195531</v>
      </c>
      <c r="BT47" s="49">
        <v>421.56</v>
      </c>
      <c r="BU47" s="53">
        <f>IFERROR(((BT47/BT16)*100),"")</f>
        <v>0.10308132871333882</v>
      </c>
      <c r="BV47" s="49">
        <f>B47+D47+F47+H47+J47+L47+N47+P47+R47+T47+V47+X47+Z47+AB47+AD47+AF47+AH47+AJ47+AL47+AN47+AP47+AR47+AT47+AV47+AX47+AZ47+BB47+BD47+BF47+BH47+BJ47+BL47+BN47+BP47+BR47+BT47</f>
        <v>14980.539999999997</v>
      </c>
      <c r="BW47" s="53">
        <f>IFERROR(((BV47/BV16)*100),"")</f>
        <v>0.3155670735491977</v>
      </c>
    </row>
    <row r="48" spans="1:75" ht="16" outlineLevel="1">
      <c r="A48" s="40" t="s">
        <v>44</v>
      </c>
      <c r="B48" s="50">
        <f>B44+B45+B46+B47</f>
        <v>-0.64</v>
      </c>
      <c r="C48" s="54">
        <f>IFERROR(((B48/B16)*100),"")</f>
        <v>-0.003507875729117452</v>
      </c>
      <c r="D48" s="50">
        <f>D44+D45+D46+D47</f>
        <v>4.05</v>
      </c>
      <c r="E48" s="54">
        <f>IFERROR(((D48/D16)*100),"")</f>
        <v>0.011727209471415577</v>
      </c>
      <c r="F48" s="50">
        <f>F44+F45+F46+F47</f>
        <v>11.28</v>
      </c>
      <c r="G48" s="54">
        <f>IFERROR(((F48/F16)*100),"")</f>
        <v>0.009666984385934812</v>
      </c>
      <c r="H48" s="50">
        <f>H44+H45+H46+H47</f>
        <v>173.0</v>
      </c>
      <c r="I48" s="54">
        <f>IFERROR(((H48/H16)*100),"")</f>
        <v>0.07442368214910126</v>
      </c>
      <c r="J48" s="50">
        <f>J44+J45+J46+J47</f>
        <v>334.45</v>
      </c>
      <c r="K48" s="54">
        <f>IFERROR(((J48/J16)*100),"")</f>
        <v>0.32928182300341446</v>
      </c>
      <c r="L48" s="50">
        <f>L44+L45+L46+L47</f>
        <v>332.66</v>
      </c>
      <c r="M48" s="54">
        <f>IFERROR(((L48/L16)*100),"")</f>
        <v>0.6369965838937484</v>
      </c>
      <c r="N48" s="50">
        <f>N44+N45+N46+N47</f>
        <v>20.47</v>
      </c>
      <c r="O48" s="54">
        <f>IFERROR(((N48/N16)*100),"")</f>
        <v>0.007665174971941789</v>
      </c>
      <c r="P48" s="50">
        <f>P44+P45+P46+P47</f>
        <v>140.39</v>
      </c>
      <c r="Q48" s="54">
        <f>IFERROR(((P48/P16)*100),"")</f>
        <v>0.28275487313593056</v>
      </c>
      <c r="R48" s="50">
        <f>R44+R45+R46+R47</f>
        <v>313.45</v>
      </c>
      <c r="S48" s="54">
        <f>IFERROR(((R48/R16)*100),"")</f>
        <v>0.6594804442851059</v>
      </c>
      <c r="T48" s="50">
        <f>T44+T45+T46+T47</f>
        <v>340.28</v>
      </c>
      <c r="U48" s="54">
        <f>IFERROR(((T48/T16)*100),"")</f>
        <v>1.5355110623761883</v>
      </c>
      <c r="V48" s="50">
        <f>V44+V45+V46+V47</f>
        <v>523.37</v>
      </c>
      <c r="W48" s="54">
        <f>IFERROR(((V48/V16)*100),"")</f>
        <v>1.3741708291498451</v>
      </c>
      <c r="X48" s="50">
        <f>X44+X45+X46+X47</f>
        <v>544.1999999999999</v>
      </c>
      <c r="Y48" s="54">
        <f>IFERROR(((X48/X16)*100),"")</f>
        <v>0.3217424083690391</v>
      </c>
      <c r="Z48" s="50">
        <f>Z44+Z45+Z46+Z47</f>
        <v>342.33</v>
      </c>
      <c r="AA48" s="54">
        <f>IFERROR(((Z48/Z16)*100),"")</f>
        <v>1.6323620922730664</v>
      </c>
      <c r="AB48" s="50">
        <f>AB44+AB45+AB46+AB47</f>
        <v>622.08</v>
      </c>
      <c r="AC48" s="54">
        <f>IFERROR(((AB48/AB16)*100),"")</f>
        <v>0.24260772415913598</v>
      </c>
      <c r="AD48" s="50">
        <f>AD44+AD45+AD46+AD47</f>
        <v>588.16</v>
      </c>
      <c r="AE48" s="54">
        <f>IFERROR(((AD48/AD16)*100),"")</f>
        <v>0.7365707581809746</v>
      </c>
      <c r="AF48" s="50">
        <f>AF44+AF45+AF46+AF47</f>
        <v>530.49</v>
      </c>
      <c r="AG48" s="54">
        <f>IFERROR(((AF48/AF16)*100),"")</f>
        <v>0.36263075973430736</v>
      </c>
      <c r="AH48" s="50">
        <f>AH44+AH45+AH46+AH47</f>
        <v>1182.3700000000001</v>
      </c>
      <c r="AI48" s="54">
        <f>IFERROR(((AH48/AH16)*100),"")</f>
        <v>2.389251812191637</v>
      </c>
      <c r="AJ48" s="50">
        <f>AJ44+AJ45+AJ46+AJ47</f>
        <v>672.38</v>
      </c>
      <c r="AK48" s="54">
        <f>IFERROR(((AJ48/AJ16)*100),"")</f>
        <v>1.348318482138059</v>
      </c>
      <c r="AL48" s="50">
        <f>AL44+AL45+AL46+AL47</f>
        <v>916.21</v>
      </c>
      <c r="AM48" s="54">
        <f>IFERROR(((AL48/AL16)*100),"")</f>
        <v>1.976995293412936</v>
      </c>
      <c r="AN48" s="50">
        <f>AN44+AN45+AN46+AN47</f>
        <v>734.72</v>
      </c>
      <c r="AO48" s="54">
        <f>IFERROR(((AN48/AN16)*100),"")</f>
        <v>4.407843071379677</v>
      </c>
      <c r="AP48" s="50">
        <f>AP44+AP45+AP46+AP47</f>
        <v>655.14</v>
      </c>
      <c r="AQ48" s="54">
        <f>IFERROR(((AP48/AP16)*100),"")</f>
        <v>2.120212014728926</v>
      </c>
      <c r="AR48" s="50">
        <f>AR44+AR45+AR46+AR47</f>
        <v>701.75</v>
      </c>
      <c r="AS48" s="54">
        <f>IFERROR(((AR48/AR16)*100),"")</f>
        <v>0.3442962222155279</v>
      </c>
      <c r="AT48" s="50">
        <f>AT44+AT45+AT46+AT47</f>
        <v>567.86</v>
      </c>
      <c r="AU48" s="54">
        <f>IFERROR(((AT48/AT16)*100),"")</f>
        <v>0.467821206719371</v>
      </c>
      <c r="AV48" s="50">
        <f>AV44+AV45+AV46+AV47</f>
        <v>781.45</v>
      </c>
      <c r="AW48" s="54">
        <f>IFERROR(((AV48/AV16)*100),"")</f>
        <v>0.7555305425481794</v>
      </c>
      <c r="AX48" s="50">
        <f>AX44+AX45+AX46+AX47</f>
        <v>783.06</v>
      </c>
      <c r="AY48" s="54">
        <f>IFERROR(((AX48/AX16)*100),"")</f>
        <v>1.1216337987255605</v>
      </c>
      <c r="AZ48" s="50">
        <f>AZ44+AZ45+AZ46+AZ47</f>
        <v>723.29</v>
      </c>
      <c r="BA48" s="54">
        <f>IFERROR(((AZ48/AZ16)*100),"")</f>
        <v>0.3874850405295241</v>
      </c>
      <c r="BB48" s="50">
        <f>BB44+BB45+BB46+BB47</f>
        <v>1204.37</v>
      </c>
      <c r="BC48" s="54">
        <f>IFERROR(((BB48/BB16)*100),"")</f>
        <v>0.6233515888874201</v>
      </c>
      <c r="BD48" s="50">
        <f>BD44+BD45+BD46+BD47</f>
        <v>137.82</v>
      </c>
      <c r="BE48" s="54">
        <f>IFERROR(((BD48/BD16)*100),"")</f>
        <v>0.11702070481922032</v>
      </c>
      <c r="BF48" s="50">
        <f>BF44+BF45+BF46+BF47</f>
        <v>479.91</v>
      </c>
      <c r="BG48" s="54">
        <f>IFERROR(((BF48/BF16)*100),"")</f>
        <v>0.3521739666452192</v>
      </c>
      <c r="BH48" s="50">
        <f>BH44+BH45+BH46+BH47</f>
        <v>815.98</v>
      </c>
      <c r="BI48" s="54">
        <f>IFERROR(((BH48/BH16)*100),"")</f>
        <v>0.28731344150714805</v>
      </c>
      <c r="BJ48" s="50">
        <f>BJ44+BJ45+BJ46+BJ47</f>
        <v>607.95</v>
      </c>
      <c r="BK48" s="54">
        <f>IFERROR(((BJ48/BJ16)*100),"")</f>
        <v>0.44806575551978756</v>
      </c>
      <c r="BL48" s="50">
        <f>BL44+BL45+BL46+BL47</f>
        <v>506.39</v>
      </c>
      <c r="BM48" s="54">
        <f>IFERROR(((BL48/BL16)*100),"")</f>
        <v>0.37280594875760553</v>
      </c>
      <c r="BN48" s="50">
        <f>BN44+BN45+BN46+BN47</f>
        <v>464.92</v>
      </c>
      <c r="BO48" s="54">
        <f>IFERROR(((BN48/BN16)*100),"")</f>
        <v>0.24272057542923517</v>
      </c>
      <c r="BP48" s="50">
        <f>BP44+BP45+BP46+BP47</f>
        <v>1017.0200000000001</v>
      </c>
      <c r="BQ48" s="54">
        <f>IFERROR(((BP48/BP16)*100),"")</f>
        <v>0.32385739498692623</v>
      </c>
      <c r="BR48" s="50">
        <f>BR44+BR45+BR46+BR47</f>
        <v>2950.27</v>
      </c>
      <c r="BS48" s="54">
        <f>IFERROR(((BR48/BR16)*100),"")</f>
        <v>0.9879233902374243</v>
      </c>
      <c r="BT48" s="50">
        <f>BT44+BT45+BT46+BT47</f>
        <v>649.8</v>
      </c>
      <c r="BU48" s="54">
        <f>IFERROR(((BT48/BT16)*100),"")</f>
        <v>0.15889137346505258</v>
      </c>
      <c r="BV48" s="50">
        <f>B48+D48+F48+H48+J48+L48+N48+P48+R48+T48+V48+X48+Z48+AB48+AD48+AF48+AH48+AJ48+AL48+AN48+AP48+AR48+AT48+AV48+AX48+AZ48+BB48+BD48+BF48+BH48+BJ48+BL48+BN48+BP48+BR48+BT48</f>
        <v>21372.679999999997</v>
      </c>
      <c r="BW48" s="54">
        <f>IFERROR(((BV48/BV16)*100),"")</f>
        <v>0.45021835537994404</v>
      </c>
    </row>
    <row r="49" spans="1:75" ht="16" outlineLevel="1">
      <c r="A49" s="37" t="s">
        <v>45</v>
      </c>
      <c r="B49" s="48"/>
      <c r="C49" s="53">
        <f>IFERROR(((B49/B16)*100),"")</f>
        <v>0.0</v>
      </c>
      <c r="D49" s="48"/>
      <c r="E49" s="53">
        <f>IFERROR(((D49/D16)*100),"")</f>
        <v>0.0</v>
      </c>
      <c r="F49" s="48"/>
      <c r="G49" s="53">
        <f>IFERROR(((F49/F16)*100),"")</f>
        <v>0.0</v>
      </c>
      <c r="H49" s="48"/>
      <c r="I49" s="53">
        <f>IFERROR(((H49/H16)*100),"")</f>
        <v>0.0</v>
      </c>
      <c r="J49" s="48"/>
      <c r="K49" s="53">
        <f>IFERROR(((J49/J16)*100),"")</f>
        <v>0.0</v>
      </c>
      <c r="L49" s="48"/>
      <c r="M49" s="53">
        <f>IFERROR(((L49/L16)*100),"")</f>
        <v>0.0</v>
      </c>
      <c r="N49" s="48"/>
      <c r="O49" s="53">
        <f>IFERROR(((N49/N16)*100),"")</f>
        <v>0.0</v>
      </c>
      <c r="P49" s="48"/>
      <c r="Q49" s="53">
        <f>IFERROR(((P49/P16)*100),"")</f>
        <v>0.0</v>
      </c>
      <c r="R49" s="48"/>
      <c r="S49" s="53">
        <f>IFERROR(((R49/R16)*100),"")</f>
        <v>0.0</v>
      </c>
      <c r="T49" s="48"/>
      <c r="U49" s="53">
        <f>IFERROR(((T49/T16)*100),"")</f>
        <v>0.0</v>
      </c>
      <c r="V49" s="48"/>
      <c r="W49" s="53">
        <f>IFERROR(((V49/V16)*100),"")</f>
        <v>0.0</v>
      </c>
      <c r="X49" s="48"/>
      <c r="Y49" s="53">
        <f>IFERROR(((X49/X16)*100),"")</f>
        <v>0.0</v>
      </c>
      <c r="Z49" s="48"/>
      <c r="AA49" s="53">
        <f>IFERROR(((Z49/Z16)*100),"")</f>
        <v>0.0</v>
      </c>
      <c r="AB49" s="48"/>
      <c r="AC49" s="53">
        <f>IFERROR(((AB49/AB16)*100),"")</f>
        <v>0.0</v>
      </c>
      <c r="AD49" s="48"/>
      <c r="AE49" s="53">
        <f>IFERROR(((AD49/AD16)*100),"")</f>
        <v>0.0</v>
      </c>
      <c r="AF49" s="48"/>
      <c r="AG49" s="53">
        <f>IFERROR(((AF49/AF16)*100),"")</f>
        <v>0.0</v>
      </c>
      <c r="AH49" s="48"/>
      <c r="AI49" s="53">
        <f>IFERROR(((AH49/AH16)*100),"")</f>
        <v>0.0</v>
      </c>
      <c r="AJ49" s="48"/>
      <c r="AK49" s="53">
        <f>IFERROR(((AJ49/AJ16)*100),"")</f>
        <v>0.0</v>
      </c>
      <c r="AL49" s="48"/>
      <c r="AM49" s="53">
        <f>IFERROR(((AL49/AL16)*100),"")</f>
        <v>0.0</v>
      </c>
      <c r="AN49" s="48"/>
      <c r="AO49" s="53">
        <f>IFERROR(((AN49/AN16)*100),"")</f>
        <v>0.0</v>
      </c>
      <c r="AP49" s="48"/>
      <c r="AQ49" s="53">
        <f>IFERROR(((AP49/AP16)*100),"")</f>
        <v>0.0</v>
      </c>
      <c r="AR49" s="48"/>
      <c r="AS49" s="53">
        <f>IFERROR(((AR49/AR16)*100),"")</f>
        <v>0.0</v>
      </c>
      <c r="AT49" s="49">
        <v>28.01</v>
      </c>
      <c r="AU49" s="53">
        <f>IFERROR(((AT49/AT16)*100),"")</f>
        <v>0.02307553270209133</v>
      </c>
      <c r="AV49" s="48"/>
      <c r="AW49" s="53">
        <f>IFERROR(((AV49/AV16)*100),"")</f>
        <v>0.0</v>
      </c>
      <c r="AX49" s="48"/>
      <c r="AY49" s="53">
        <f>IFERROR(((AX49/AX16)*100),"")</f>
        <v>0.0</v>
      </c>
      <c r="AZ49" s="48"/>
      <c r="BA49" s="53">
        <f>IFERROR(((AZ49/AZ16)*100),"")</f>
        <v>0.0</v>
      </c>
      <c r="BB49" s="48"/>
      <c r="BC49" s="53">
        <f>IFERROR(((BB49/BB16)*100),"")</f>
        <v>0.0</v>
      </c>
      <c r="BD49" s="48"/>
      <c r="BE49" s="53">
        <f>IFERROR(((BD49/BD16)*100),"")</f>
        <v>0.0</v>
      </c>
      <c r="BF49" s="48"/>
      <c r="BG49" s="53">
        <f>IFERROR(((BF49/BF16)*100),"")</f>
        <v>0.0</v>
      </c>
      <c r="BH49" s="48"/>
      <c r="BI49" s="53">
        <f>IFERROR(((BH49/BH16)*100),"")</f>
        <v>0.0</v>
      </c>
      <c r="BJ49" s="48"/>
      <c r="BK49" s="53">
        <f>IFERROR(((BJ49/BJ16)*100),"")</f>
        <v>0.0</v>
      </c>
      <c r="BL49" s="48"/>
      <c r="BM49" s="53">
        <f>IFERROR(((BL49/BL16)*100),"")</f>
        <v>0.0</v>
      </c>
      <c r="BN49" s="48"/>
      <c r="BO49" s="53">
        <f>IFERROR(((BN49/BN16)*100),"")</f>
        <v>0.0</v>
      </c>
      <c r="BP49" s="48"/>
      <c r="BQ49" s="53">
        <f>IFERROR(((BP49/BP16)*100),"")</f>
        <v>0.0</v>
      </c>
      <c r="BR49" s="48"/>
      <c r="BS49" s="53">
        <f>IFERROR(((BR49/BR16)*100),"")</f>
        <v>0.0</v>
      </c>
      <c r="BT49" s="48"/>
      <c r="BU49" s="53">
        <f>IFERROR(((BT49/BT16)*100),"")</f>
        <v>0.0</v>
      </c>
      <c r="BV49" s="49">
        <f>B49+D49+F49+H49+J49+L49+N49+P49+R49+T49+V49+X49+Z49+AB49+AD49+AF49+AH49+AJ49+AL49+AN49+AP49+AR49+AT49+AV49+AX49+AZ49+BB49+BD49+BF49+BH49+BJ49+BL49+BN49+BP49+BR49+BT49</f>
        <v>28.01</v>
      </c>
      <c r="BW49" s="53">
        <f>IFERROR(((BV49/BV16)*100),"")</f>
        <v>5.900343866184417E-4</v>
      </c>
    </row>
    <row r="50" spans="1:75" ht="16" outlineLevel="2">
      <c r="A50" s="39" t="s">
        <v>46</v>
      </c>
      <c r="B50" s="48"/>
      <c r="C50" s="53">
        <f>IFERROR(((B50/B16)*100),"")</f>
        <v>0.0</v>
      </c>
      <c r="D50" s="48"/>
      <c r="E50" s="53">
        <f>IFERROR(((D50/D16)*100),"")</f>
        <v>0.0</v>
      </c>
      <c r="F50" s="48"/>
      <c r="G50" s="53">
        <f>IFERROR(((F50/F16)*100),"")</f>
        <v>0.0</v>
      </c>
      <c r="H50" s="48"/>
      <c r="I50" s="53">
        <f>IFERROR(((H50/H16)*100),"")</f>
        <v>0.0</v>
      </c>
      <c r="J50" s="48"/>
      <c r="K50" s="53">
        <f>IFERROR(((J50/J16)*100),"")</f>
        <v>0.0</v>
      </c>
      <c r="L50" s="48"/>
      <c r="M50" s="53">
        <f>IFERROR(((L50/L16)*100),"")</f>
        <v>0.0</v>
      </c>
      <c r="N50" s="48"/>
      <c r="O50" s="53">
        <f>IFERROR(((N50/N16)*100),"")</f>
        <v>0.0</v>
      </c>
      <c r="P50" s="48"/>
      <c r="Q50" s="53">
        <f>IFERROR(((P50/P16)*100),"")</f>
        <v>0.0</v>
      </c>
      <c r="R50" s="48"/>
      <c r="S50" s="53">
        <f>IFERROR(((R50/R16)*100),"")</f>
        <v>0.0</v>
      </c>
      <c r="T50" s="48"/>
      <c r="U50" s="53">
        <f>IFERROR(((T50/T16)*100),"")</f>
        <v>0.0</v>
      </c>
      <c r="V50" s="48"/>
      <c r="W50" s="53">
        <f>IFERROR(((V50/V16)*100),"")</f>
        <v>0.0</v>
      </c>
      <c r="X50" s="48"/>
      <c r="Y50" s="53">
        <f>IFERROR(((X50/X16)*100),"")</f>
        <v>0.0</v>
      </c>
      <c r="Z50" s="48"/>
      <c r="AA50" s="53">
        <f>IFERROR(((Z50/Z16)*100),"")</f>
        <v>0.0</v>
      </c>
      <c r="AB50" s="48"/>
      <c r="AC50" s="53">
        <f>IFERROR(((AB50/AB16)*100),"")</f>
        <v>0.0</v>
      </c>
      <c r="AD50" s="48"/>
      <c r="AE50" s="53">
        <f>IFERROR(((AD50/AD16)*100),"")</f>
        <v>0.0</v>
      </c>
      <c r="AF50" s="48"/>
      <c r="AG50" s="53">
        <f>IFERROR(((AF50/AF16)*100),"")</f>
        <v>0.0</v>
      </c>
      <c r="AH50" s="48"/>
      <c r="AI50" s="53">
        <f>IFERROR(((AH50/AH16)*100),"")</f>
        <v>0.0</v>
      </c>
      <c r="AJ50" s="48"/>
      <c r="AK50" s="53">
        <f>IFERROR(((AJ50/AJ16)*100),"")</f>
        <v>0.0</v>
      </c>
      <c r="AL50" s="48"/>
      <c r="AM50" s="53">
        <f>IFERROR(((AL50/AL16)*100),"")</f>
        <v>0.0</v>
      </c>
      <c r="AN50" s="48"/>
      <c r="AO50" s="53">
        <f>IFERROR(((AN50/AN16)*100),"")</f>
        <v>0.0</v>
      </c>
      <c r="AP50" s="48"/>
      <c r="AQ50" s="53">
        <f>IFERROR(((AP50/AP16)*100),"")</f>
        <v>0.0</v>
      </c>
      <c r="AR50" s="48"/>
      <c r="AS50" s="53">
        <f>IFERROR(((AR50/AR16)*100),"")</f>
        <v>0.0</v>
      </c>
      <c r="AT50" s="48"/>
      <c r="AU50" s="53">
        <f>IFERROR(((AT50/AT16)*100),"")</f>
        <v>0.0</v>
      </c>
      <c r="AV50" s="48"/>
      <c r="AW50" s="53">
        <f>IFERROR(((AV50/AV16)*100),"")</f>
        <v>0.0</v>
      </c>
      <c r="AX50" s="48"/>
      <c r="AY50" s="53">
        <f>IFERROR(((AX50/AX16)*100),"")</f>
        <v>0.0</v>
      </c>
      <c r="AZ50" s="48"/>
      <c r="BA50" s="53">
        <f>IFERROR(((AZ50/AZ16)*100),"")</f>
        <v>0.0</v>
      </c>
      <c r="BB50" s="48"/>
      <c r="BC50" s="53">
        <f>IFERROR(((BB50/BB16)*100),"")</f>
        <v>0.0</v>
      </c>
      <c r="BD50" s="48"/>
      <c r="BE50" s="53">
        <f>IFERROR(((BD50/BD16)*100),"")</f>
        <v>0.0</v>
      </c>
      <c r="BF50" s="48"/>
      <c r="BG50" s="53">
        <f>IFERROR(((BF50/BF16)*100),"")</f>
        <v>0.0</v>
      </c>
      <c r="BH50" s="48"/>
      <c r="BI50" s="53">
        <f>IFERROR(((BH50/BH16)*100),"")</f>
        <v>0.0</v>
      </c>
      <c r="BJ50" s="48"/>
      <c r="BK50" s="53">
        <f>IFERROR(((BJ50/BJ16)*100),"")</f>
        <v>0.0</v>
      </c>
      <c r="BL50" s="48"/>
      <c r="BM50" s="53">
        <f>IFERROR(((BL50/BL16)*100),"")</f>
        <v>0.0</v>
      </c>
      <c r="BN50" s="48"/>
      <c r="BO50" s="53">
        <f>IFERROR(((BN50/BN16)*100),"")</f>
        <v>0.0</v>
      </c>
      <c r="BP50" s="48"/>
      <c r="BQ50" s="53">
        <f>IFERROR(((BP50/BP16)*100),"")</f>
        <v>0.0</v>
      </c>
      <c r="BR50" s="48"/>
      <c r="BS50" s="53">
        <f>IFERROR(((BR50/BR16)*100),"")</f>
        <v>0.0</v>
      </c>
      <c r="BT50" s="49">
        <v>35407.0</v>
      </c>
      <c r="BU50" s="53">
        <f>IFERROR(((BT50/BT16)*100),"")</f>
        <v>8.657843736960784</v>
      </c>
      <c r="BV50" s="49">
        <f>B50+D50+F50+H50+J50+L50+N50+P50+R50+T50+V50+X50+Z50+AB50+AD50+AF50+AH50+AJ50+AL50+AN50+AP50+AR50+AT50+AV50+AX50+AZ50+BB50+BD50+BF50+BH50+BJ50+BL50+BN50+BP50+BR50+BT50</f>
        <v>35407.0</v>
      </c>
      <c r="BW50" s="53">
        <f>IFERROR(((BV50/BV16)*100),"")</f>
        <v>0.7458531784005413</v>
      </c>
    </row>
    <row r="51" spans="1:75" ht="16" outlineLevel="2">
      <c r="A51" s="39" t="s">
        <v>47</v>
      </c>
      <c r="B51" s="49">
        <v>8000.0</v>
      </c>
      <c r="C51" s="53">
        <f>IFERROR(((B51/B16)*100),"")</f>
        <v>43.84844661396814</v>
      </c>
      <c r="D51" s="49">
        <v>8000.0</v>
      </c>
      <c r="E51" s="53">
        <f>IFERROR(((D51/D16)*100),"")</f>
        <v>23.164858215141884</v>
      </c>
      <c r="F51" s="49">
        <v>8000.0</v>
      </c>
      <c r="G51" s="53">
        <f>IFERROR(((F51/F16)*100),"")</f>
        <v>6.856017294989229</v>
      </c>
      <c r="H51" s="49">
        <v>2690.0</v>
      </c>
      <c r="I51" s="53">
        <f>IFERROR(((H51/H16)*100),"")</f>
        <v>1.157223728214349</v>
      </c>
      <c r="J51" s="48"/>
      <c r="K51" s="53">
        <f>IFERROR(((J51/J16)*100),"")</f>
        <v>0.0</v>
      </c>
      <c r="L51" s="48"/>
      <c r="M51" s="53">
        <f>IFERROR(((L51/L16)*100),"")</f>
        <v>0.0</v>
      </c>
      <c r="N51" s="48"/>
      <c r="O51" s="53">
        <f>IFERROR(((N51/N16)*100),"")</f>
        <v>0.0</v>
      </c>
      <c r="P51" s="48"/>
      <c r="Q51" s="53">
        <f>IFERROR(((P51/P16)*100),"")</f>
        <v>0.0</v>
      </c>
      <c r="R51" s="48"/>
      <c r="S51" s="53">
        <f>IFERROR(((R51/R16)*100),"")</f>
        <v>0.0</v>
      </c>
      <c r="T51" s="48"/>
      <c r="U51" s="53">
        <f>IFERROR(((T51/T16)*100),"")</f>
        <v>0.0</v>
      </c>
      <c r="V51" s="48"/>
      <c r="W51" s="53">
        <f>IFERROR(((V51/V16)*100),"")</f>
        <v>0.0</v>
      </c>
      <c r="X51" s="48"/>
      <c r="Y51" s="53">
        <f>IFERROR(((X51/X16)*100),"")</f>
        <v>0.0</v>
      </c>
      <c r="Z51" s="48"/>
      <c r="AA51" s="53">
        <f>IFERROR(((Z51/Z16)*100),"")</f>
        <v>0.0</v>
      </c>
      <c r="AB51" s="48"/>
      <c r="AC51" s="53">
        <f>IFERROR(((AB51/AB16)*100),"")</f>
        <v>0.0</v>
      </c>
      <c r="AD51" s="48"/>
      <c r="AE51" s="53">
        <f>IFERROR(((AD51/AD16)*100),"")</f>
        <v>0.0</v>
      </c>
      <c r="AF51" s="48"/>
      <c r="AG51" s="53">
        <f>IFERROR(((AF51/AF16)*100),"")</f>
        <v>0.0</v>
      </c>
      <c r="AH51" s="48"/>
      <c r="AI51" s="53">
        <f>IFERROR(((AH51/AH16)*100),"")</f>
        <v>0.0</v>
      </c>
      <c r="AJ51" s="48"/>
      <c r="AK51" s="53">
        <f>IFERROR(((AJ51/AJ16)*100),"")</f>
        <v>0.0</v>
      </c>
      <c r="AL51" s="48"/>
      <c r="AM51" s="53">
        <f>IFERROR(((AL51/AL16)*100),"")</f>
        <v>0.0</v>
      </c>
      <c r="AN51" s="48"/>
      <c r="AO51" s="53">
        <f>IFERROR(((AN51/AN16)*100),"")</f>
        <v>0.0</v>
      </c>
      <c r="AP51" s="48"/>
      <c r="AQ51" s="53">
        <f>IFERROR(((AP51/AP16)*100),"")</f>
        <v>0.0</v>
      </c>
      <c r="AR51" s="48"/>
      <c r="AS51" s="53">
        <f>IFERROR(((AR51/AR16)*100),"")</f>
        <v>0.0</v>
      </c>
      <c r="AT51" s="48"/>
      <c r="AU51" s="53">
        <f>IFERROR(((AT51/AT16)*100),"")</f>
        <v>0.0</v>
      </c>
      <c r="AV51" s="48"/>
      <c r="AW51" s="53">
        <f>IFERROR(((AV51/AV16)*100),"")</f>
        <v>0.0</v>
      </c>
      <c r="AX51" s="48"/>
      <c r="AY51" s="53">
        <f>IFERROR(((AX51/AX16)*100),"")</f>
        <v>0.0</v>
      </c>
      <c r="AZ51" s="48"/>
      <c r="BA51" s="53">
        <f>IFERROR(((AZ51/AZ16)*100),"")</f>
        <v>0.0</v>
      </c>
      <c r="BB51" s="48"/>
      <c r="BC51" s="53">
        <f>IFERROR(((BB51/BB16)*100),"")</f>
        <v>0.0</v>
      </c>
      <c r="BD51" s="48"/>
      <c r="BE51" s="53">
        <f>IFERROR(((BD51/BD16)*100),"")</f>
        <v>0.0</v>
      </c>
      <c r="BF51" s="48"/>
      <c r="BG51" s="53">
        <f>IFERROR(((BF51/BF16)*100),"")</f>
        <v>0.0</v>
      </c>
      <c r="BH51" s="49">
        <v>5761.77</v>
      </c>
      <c r="BI51" s="53">
        <f>IFERROR(((BH51/BH16)*100),"")</f>
        <v>2.028767822584672</v>
      </c>
      <c r="BJ51" s="49">
        <v>600.0</v>
      </c>
      <c r="BK51" s="53">
        <f>IFERROR(((BJ51/BJ16)*100),"")</f>
        <v>0.44220651914116704</v>
      </c>
      <c r="BL51" s="48"/>
      <c r="BM51" s="53">
        <f>IFERROR(((BL51/BL16)*100),"")</f>
        <v>0.0</v>
      </c>
      <c r="BN51" s="49">
        <v>300.0</v>
      </c>
      <c r="BO51" s="53">
        <f>IFERROR(((BN51/BN16)*100),"")</f>
        <v>0.15662086515695292</v>
      </c>
      <c r="BP51" s="49">
        <v>450.0</v>
      </c>
      <c r="BQ51" s="53">
        <f>IFERROR(((BP51/BP16)*100),"")</f>
        <v>0.1432969142633545</v>
      </c>
      <c r="BR51" s="48"/>
      <c r="BS51" s="53">
        <f>IFERROR(((BR51/BR16)*100),"")</f>
        <v>0.0</v>
      </c>
      <c r="BT51" s="49">
        <v>99460.0</v>
      </c>
      <c r="BU51" s="53">
        <f>IFERROR(((BT51/BT16)*100),"")</f>
        <v>24.3203077944508</v>
      </c>
      <c r="BV51" s="49">
        <f>B51+D51+F51+H51+J51+L51+N51+P51+R51+T51+V51+X51+Z51+AB51+AD51+AF51+AH51+AJ51+AL51+AN51+AP51+AR51+AT51+AV51+AX51+AZ51+BB51+BD51+BF51+BH51+BJ51+BL51+BN51+BP51+BR51+BT51</f>
        <v>133261.77000000002</v>
      </c>
      <c r="BW51" s="53">
        <f>IFERROR(((BV51/BV16)*100),"")</f>
        <v>2.807176962571862</v>
      </c>
    </row>
    <row r="52" spans="1:75" ht="16" outlineLevel="2">
      <c r="A52" s="39" t="s">
        <v>48</v>
      </c>
      <c r="B52" s="48"/>
      <c r="C52" s="53">
        <f>IFERROR(((B52/B16)*100),"")</f>
        <v>0.0</v>
      </c>
      <c r="D52" s="48"/>
      <c r="E52" s="53">
        <f>IFERROR(((D52/D16)*100),"")</f>
        <v>0.0</v>
      </c>
      <c r="F52" s="48"/>
      <c r="G52" s="53">
        <f>IFERROR(((F52/F16)*100),"")</f>
        <v>0.0</v>
      </c>
      <c r="H52" s="48"/>
      <c r="I52" s="53">
        <f>IFERROR(((H52/H16)*100),"")</f>
        <v>0.0</v>
      </c>
      <c r="J52" s="48"/>
      <c r="K52" s="53">
        <f>IFERROR(((J52/J16)*100),"")</f>
        <v>0.0</v>
      </c>
      <c r="L52" s="48"/>
      <c r="M52" s="53">
        <f>IFERROR(((L52/L16)*100),"")</f>
        <v>0.0</v>
      </c>
      <c r="N52" s="48"/>
      <c r="O52" s="53">
        <f>IFERROR(((N52/N16)*100),"")</f>
        <v>0.0</v>
      </c>
      <c r="P52" s="48"/>
      <c r="Q52" s="53">
        <f>IFERROR(((P52/P16)*100),"")</f>
        <v>0.0</v>
      </c>
      <c r="R52" s="48"/>
      <c r="S52" s="53">
        <f>IFERROR(((R52/R16)*100),"")</f>
        <v>0.0</v>
      </c>
      <c r="T52" s="48"/>
      <c r="U52" s="53">
        <f>IFERROR(((T52/T16)*100),"")</f>
        <v>0.0</v>
      </c>
      <c r="V52" s="48"/>
      <c r="W52" s="53">
        <f>IFERROR(((V52/V16)*100),"")</f>
        <v>0.0</v>
      </c>
      <c r="X52" s="48"/>
      <c r="Y52" s="53">
        <f>IFERROR(((X52/X16)*100),"")</f>
        <v>0.0</v>
      </c>
      <c r="Z52" s="48"/>
      <c r="AA52" s="53">
        <f>IFERROR(((Z52/Z16)*100),"")</f>
        <v>0.0</v>
      </c>
      <c r="AB52" s="48"/>
      <c r="AC52" s="53">
        <f>IFERROR(((AB52/AB16)*100),"")</f>
        <v>0.0</v>
      </c>
      <c r="AD52" s="48"/>
      <c r="AE52" s="53">
        <f>IFERROR(((AD52/AD16)*100),"")</f>
        <v>0.0</v>
      </c>
      <c r="AF52" s="48"/>
      <c r="AG52" s="53">
        <f>IFERROR(((AF52/AF16)*100),"")</f>
        <v>0.0</v>
      </c>
      <c r="AH52" s="48"/>
      <c r="AI52" s="53">
        <f>IFERROR(((AH52/AH16)*100),"")</f>
        <v>0.0</v>
      </c>
      <c r="AJ52" s="48"/>
      <c r="AK52" s="53">
        <f>IFERROR(((AJ52/AJ16)*100),"")</f>
        <v>0.0</v>
      </c>
      <c r="AL52" s="48"/>
      <c r="AM52" s="53">
        <f>IFERROR(((AL52/AL16)*100),"")</f>
        <v>0.0</v>
      </c>
      <c r="AN52" s="48"/>
      <c r="AO52" s="53">
        <f>IFERROR(((AN52/AN16)*100),"")</f>
        <v>0.0</v>
      </c>
      <c r="AP52" s="48"/>
      <c r="AQ52" s="53">
        <f>IFERROR(((AP52/AP16)*100),"")</f>
        <v>0.0</v>
      </c>
      <c r="AR52" s="48"/>
      <c r="AS52" s="53">
        <f>IFERROR(((AR52/AR16)*100),"")</f>
        <v>0.0</v>
      </c>
      <c r="AT52" s="48"/>
      <c r="AU52" s="53">
        <f>IFERROR(((AT52/AT16)*100),"")</f>
        <v>0.0</v>
      </c>
      <c r="AV52" s="48"/>
      <c r="AW52" s="53">
        <f>IFERROR(((AV52/AV16)*100),"")</f>
        <v>0.0</v>
      </c>
      <c r="AX52" s="48"/>
      <c r="AY52" s="53">
        <f>IFERROR(((AX52/AX16)*100),"")</f>
        <v>0.0</v>
      </c>
      <c r="AZ52" s="48"/>
      <c r="BA52" s="53">
        <f>IFERROR(((AZ52/AZ16)*100),"")</f>
        <v>0.0</v>
      </c>
      <c r="BB52" s="49">
        <v>11080.0</v>
      </c>
      <c r="BC52" s="53">
        <f>IFERROR(((BB52/BB16)*100),"")</f>
        <v>5.73472903250049</v>
      </c>
      <c r="BD52" s="48"/>
      <c r="BE52" s="53">
        <f>IFERROR(((BD52/BD16)*100),"")</f>
        <v>0.0</v>
      </c>
      <c r="BF52" s="48"/>
      <c r="BG52" s="53">
        <f>IFERROR(((BF52/BF16)*100),"")</f>
        <v>0.0</v>
      </c>
      <c r="BH52" s="48"/>
      <c r="BI52" s="53">
        <f>IFERROR(((BH52/BH16)*100),"")</f>
        <v>0.0</v>
      </c>
      <c r="BJ52" s="49">
        <v>4909.0</v>
      </c>
      <c r="BK52" s="53">
        <f>IFERROR(((BJ52/BJ16)*100),"")</f>
        <v>3.6179863374399814</v>
      </c>
      <c r="BL52" s="48"/>
      <c r="BM52" s="53">
        <f>IFERROR(((BL52/BL16)*100),"")</f>
        <v>0.0</v>
      </c>
      <c r="BN52" s="48"/>
      <c r="BO52" s="53">
        <f>IFERROR(((BN52/BN16)*100),"")</f>
        <v>0.0</v>
      </c>
      <c r="BP52" s="48"/>
      <c r="BQ52" s="53">
        <f>IFERROR(((BP52/BP16)*100),"")</f>
        <v>0.0</v>
      </c>
      <c r="BR52" s="48"/>
      <c r="BS52" s="53">
        <f>IFERROR(((BR52/BR16)*100),"")</f>
        <v>0.0</v>
      </c>
      <c r="BT52" s="49">
        <v>5851.0</v>
      </c>
      <c r="BU52" s="53">
        <f>IFERROR(((BT52/BT16)*100),"")</f>
        <v>1.4307070269991116</v>
      </c>
      <c r="BV52" s="49">
        <f>B52+D52+F52+H52+J52+L52+N52+P52+R52+T52+V52+X52+Z52+AB52+AD52+AF52+AH52+AJ52+AL52+AN52+AP52+AR52+AT52+AV52+AX52+AZ52+BB52+BD52+BF52+BH52+BJ52+BL52+BN52+BP52+BR52+BT52</f>
        <v>21840.0</v>
      </c>
      <c r="BW52" s="53">
        <f>IFERROR(((BV52/BV16)*100),"")</f>
        <v>0.460062513521841</v>
      </c>
    </row>
    <row r="53" spans="1:75" ht="16" outlineLevel="2">
      <c r="A53" s="39" t="s">
        <v>49</v>
      </c>
      <c r="B53" s="48"/>
      <c r="C53" s="53">
        <f>IFERROR(((B53/B16)*100),"")</f>
        <v>0.0</v>
      </c>
      <c r="D53" s="49">
        <v>6843.75</v>
      </c>
      <c r="E53" s="53">
        <f>IFERROR(((D53/D16)*100),"")</f>
        <v>19.816812301234656</v>
      </c>
      <c r="F53" s="49">
        <v>4317.8</v>
      </c>
      <c r="G53" s="53">
        <f>IFERROR(((F53/F16)*100),"")</f>
        <v>3.700363934538062</v>
      </c>
      <c r="H53" s="49">
        <v>4564.9</v>
      </c>
      <c r="I53" s="53">
        <f>IFERROR(((H53/H16)*100),"")</f>
        <v>1.9637957609389152</v>
      </c>
      <c r="J53" s="49">
        <v>10629.01</v>
      </c>
      <c r="K53" s="53">
        <f>IFERROR(((J53/J16)*100),"")</f>
        <v>10.464762414476073</v>
      </c>
      <c r="L53" s="49">
        <v>5171.2</v>
      </c>
      <c r="M53" s="53">
        <f>IFERROR(((L53/L16)*100),"")</f>
        <v>9.902112471085646</v>
      </c>
      <c r="N53" s="49">
        <v>4547.64</v>
      </c>
      <c r="O53" s="53">
        <f>IFERROR(((N53/N16)*100),"")</f>
        <v>1.7029045583488698</v>
      </c>
      <c r="P53" s="49">
        <v>5320.89</v>
      </c>
      <c r="Q53" s="53">
        <f>IFERROR(((P53/P16)*100),"")</f>
        <v>10.71662922516021</v>
      </c>
      <c r="R53" s="49">
        <v>1945.14</v>
      </c>
      <c r="S53" s="53">
        <f>IFERROR(((R53/R16)*100),"")</f>
        <v>4.092460652087194</v>
      </c>
      <c r="T53" s="49">
        <v>9854.26</v>
      </c>
      <c r="U53" s="53">
        <f>IFERROR(((T53/T16)*100),"")</f>
        <v>44.46727765819672</v>
      </c>
      <c r="V53" s="49">
        <v>4051.64</v>
      </c>
      <c r="W53" s="53">
        <f>IFERROR(((V53/V16)*100),"")</f>
        <v>10.638067711593479</v>
      </c>
      <c r="X53" s="49">
        <v>5925.0</v>
      </c>
      <c r="Y53" s="53">
        <f>IFERROR(((X53/X16)*100),"")</f>
        <v>3.50298377358794</v>
      </c>
      <c r="Z53" s="49">
        <v>895.45</v>
      </c>
      <c r="AA53" s="53">
        <f>IFERROR(((Z53/Z16)*100),"")</f>
        <v>4.269852585300492</v>
      </c>
      <c r="AB53" s="49">
        <v>842.28</v>
      </c>
      <c r="AC53" s="53">
        <f>IFERROR(((AB53/AB16)*100),"")</f>
        <v>0.3284844938026573</v>
      </c>
      <c r="AD53" s="49">
        <v>2852.45</v>
      </c>
      <c r="AE53" s="53">
        <f>IFERROR(((AD53/AD16)*100),"")</f>
        <v>3.572210383523737</v>
      </c>
      <c r="AF53" s="49">
        <v>3476.55</v>
      </c>
      <c r="AG53" s="53">
        <f>IFERROR(((AF53/AF16)*100),"")</f>
        <v>2.3764895997178197</v>
      </c>
      <c r="AH53" s="49">
        <v>626.37</v>
      </c>
      <c r="AI53" s="53">
        <f>IFERROR(((AH53/AH16)*100),"")</f>
        <v>1.2657253292983375</v>
      </c>
      <c r="AJ53" s="49">
        <v>1764.84</v>
      </c>
      <c r="AK53" s="53">
        <f>IFERROR(((AJ53/AJ16)*100),"")</f>
        <v>3.5390201820645046</v>
      </c>
      <c r="AL53" s="49">
        <v>4396.84</v>
      </c>
      <c r="AM53" s="53">
        <f>IFERROR(((AL53/AL16)*100),"")</f>
        <v>9.487488660776169</v>
      </c>
      <c r="AN53" s="49">
        <v>2168.36</v>
      </c>
      <c r="AO53" s="53">
        <f>IFERROR(((AN53/AN16)*100),"")</f>
        <v>13.008752452984588</v>
      </c>
      <c r="AP53" s="49">
        <v>4365.73</v>
      </c>
      <c r="AQ53" s="53">
        <f>IFERROR(((AP53/AP16)*100),"")</f>
        <v>14.128694934002677</v>
      </c>
      <c r="AR53" s="49">
        <v>7319.66</v>
      </c>
      <c r="AS53" s="53">
        <f>IFERROR(((AR53/AR16)*100),"")</f>
        <v>3.5912095274700544</v>
      </c>
      <c r="AT53" s="49">
        <v>10415.22</v>
      </c>
      <c r="AU53" s="53">
        <f>IFERROR(((AT53/AT16)*100),"")</f>
        <v>8.580390921437901</v>
      </c>
      <c r="AV53" s="49">
        <v>4617.55</v>
      </c>
      <c r="AW53" s="53">
        <f>IFERROR(((AV53/AV16)*100),"")</f>
        <v>4.464393187975361</v>
      </c>
      <c r="AX53" s="49">
        <v>2660.89</v>
      </c>
      <c r="AY53" s="53">
        <f>IFERROR(((AX53/AX16)*100),"")</f>
        <v>3.8113863033367257</v>
      </c>
      <c r="AZ53" s="49">
        <v>1496.79</v>
      </c>
      <c r="BA53" s="53">
        <f>IFERROR(((AZ53/AZ16)*100),"")</f>
        <v>0.8018688683849997</v>
      </c>
      <c r="BB53" s="49">
        <v>1728.74</v>
      </c>
      <c r="BC53" s="53">
        <f>IFERROR(((BB53/BB16)*100),"")</f>
        <v>0.8947522985239077</v>
      </c>
      <c r="BD53" s="49">
        <v>2299.24</v>
      </c>
      <c r="BE53" s="53">
        <f>IFERROR(((BD53/BD16)*100),"")</f>
        <v>1.9522470276341903</v>
      </c>
      <c r="BF53" s="49">
        <v>3042.74</v>
      </c>
      <c r="BG53" s="53">
        <f>IFERROR(((BF53/BF16)*100),"")</f>
        <v>2.2328641105000395</v>
      </c>
      <c r="BH53" s="49">
        <v>845.82</v>
      </c>
      <c r="BI53" s="53">
        <f>IFERROR(((BH53/BH16)*100),"")</f>
        <v>0.2978203572337263</v>
      </c>
      <c r="BJ53" s="49">
        <v>947.56</v>
      </c>
      <c r="BK53" s="53">
        <f>IFERROR(((BJ53/BJ16)*100),"")</f>
        <v>0.6983620154623403</v>
      </c>
      <c r="BL53" s="49">
        <v>459.57</v>
      </c>
      <c r="BM53" s="53">
        <f>IFERROR(((BL53/BL16)*100),"")</f>
        <v>0.33833691398039606</v>
      </c>
      <c r="BN53" s="49">
        <v>2367.62</v>
      </c>
      <c r="BO53" s="53">
        <f>IFERROR(((BN53/BN16)*100),"")</f>
        <v>1.2360623092096827</v>
      </c>
      <c r="BP53" s="49">
        <v>2348.37</v>
      </c>
      <c r="BQ53" s="53">
        <f>IFERROR(((BP53/BP16)*100),"")</f>
        <v>0.7478092767747417</v>
      </c>
      <c r="BR53" s="49">
        <v>4304.97</v>
      </c>
      <c r="BS53" s="53">
        <f>IFERROR(((BR53/BR16)*100),"")</f>
        <v>1.4415563854394358</v>
      </c>
      <c r="BT53" s="49">
        <v>1298.16</v>
      </c>
      <c r="BU53" s="53">
        <f>IFERROR(((BT53/BT16)*100),"")</f>
        <v>0.3174306330830913</v>
      </c>
      <c r="BV53" s="49">
        <f>B53+D53+F53+H53+J53+L53+N53+P53+R53+T53+V53+X53+Z53+AB53+AD53+AF53+AH53+AJ53+AL53+AN53+AP53+AR53+AT53+AV53+AX53+AZ53+BB53+BD53+BF53+BH53+BJ53+BL53+BN53+BP53+BR53+BT53</f>
        <v>130713.00000000001</v>
      </c>
      <c r="BW53" s="53">
        <f>IFERROR(((BV53/BV16)*100),"")</f>
        <v>2.75348678250826</v>
      </c>
    </row>
    <row r="54" spans="1:75" ht="16" outlineLevel="2">
      <c r="A54" s="39" t="s">
        <v>50</v>
      </c>
      <c r="B54" s="49">
        <v>20585.42</v>
      </c>
      <c r="C54" s="53">
        <f>IFERROR(((B54/B16)*100),"")</f>
        <v>112.82983623701399</v>
      </c>
      <c r="D54" s="49">
        <v>20243.67</v>
      </c>
      <c r="E54" s="53">
        <f>IFERROR(((D54/D16)*100),"")</f>
        <v>58.617718163015155</v>
      </c>
      <c r="F54" s="49">
        <v>30859.16</v>
      </c>
      <c r="G54" s="53">
        <f>IFERROR(((F54/F16)*100),"")</f>
        <v>26.44636683360498</v>
      </c>
      <c r="H54" s="49">
        <v>19434.18</v>
      </c>
      <c r="I54" s="53">
        <f>IFERROR(((H54/H16)*100),"")</f>
        <v>8.360481128025555</v>
      </c>
      <c r="J54" s="49">
        <v>47702.31</v>
      </c>
      <c r="K54" s="53">
        <f>IFERROR(((J54/J16)*100),"")</f>
        <v>46.96517745036331</v>
      </c>
      <c r="L54" s="49">
        <v>36569.83</v>
      </c>
      <c r="M54" s="53">
        <f>IFERROR(((L54/L16)*100),"")</f>
        <v>70.02602291701771</v>
      </c>
      <c r="N54" s="49">
        <v>14762.78</v>
      </c>
      <c r="O54" s="53">
        <f>IFERROR(((N54/N16)*100),"")</f>
        <v>5.528055289315232</v>
      </c>
      <c r="P54" s="49">
        <v>57655.9</v>
      </c>
      <c r="Q54" s="53">
        <f>IFERROR(((P54/P16)*100),"")</f>
        <v>116.12284842252227</v>
      </c>
      <c r="R54" s="49">
        <v>43254.82</v>
      </c>
      <c r="S54" s="53">
        <f>IFERROR(((R54/R16)*100),"")</f>
        <v>91.00560826630175</v>
      </c>
      <c r="T54" s="49">
        <v>42239.74</v>
      </c>
      <c r="U54" s="53">
        <f>IFERROR(((T54/T16)*100),"")</f>
        <v>190.60652416214288</v>
      </c>
      <c r="V54" s="49">
        <v>43147.7</v>
      </c>
      <c r="W54" s="53">
        <f>IFERROR(((V54/V16)*100),"")</f>
        <v>113.28947147316195</v>
      </c>
      <c r="X54" s="49">
        <v>44577.12</v>
      </c>
      <c r="Y54" s="53">
        <f>IFERROR(((X54/X16)*100),"")</f>
        <v>26.354924562579313</v>
      </c>
      <c r="Z54" s="49">
        <v>38061.37</v>
      </c>
      <c r="AA54" s="53">
        <f>IFERROR(((Z54/Z16)*100),"")</f>
        <v>181.49136087395007</v>
      </c>
      <c r="AB54" s="49">
        <v>46352.32</v>
      </c>
      <c r="AC54" s="53">
        <f>IFERROR(((AB54/AB16)*100),"")</f>
        <v>18.077145808732</v>
      </c>
      <c r="AD54" s="49">
        <v>50913.69</v>
      </c>
      <c r="AE54" s="53">
        <f>IFERROR(((AD54/AD16)*100),"")</f>
        <v>63.7607712953807</v>
      </c>
      <c r="AF54" s="49">
        <v>51633.43</v>
      </c>
      <c r="AG54" s="53">
        <f>IFERROR(((AF54/AF16)*100),"")</f>
        <v>35.2954248875345</v>
      </c>
      <c r="AH54" s="49">
        <v>46963.49</v>
      </c>
      <c r="AI54" s="53">
        <f>IFERROR(((AH54/AH16)*100),"")</f>
        <v>94.90058407211262</v>
      </c>
      <c r="AJ54" s="49">
        <v>40898.21</v>
      </c>
      <c r="AK54" s="53">
        <f>IFERROR(((AJ54/AJ16)*100),"")</f>
        <v>82.01286836218148</v>
      </c>
      <c r="AL54" s="49">
        <v>43989.08</v>
      </c>
      <c r="AM54" s="53">
        <f>IFERROR(((AL54/AL16)*100),"")</f>
        <v>94.91950985207008</v>
      </c>
      <c r="AN54" s="49">
        <v>45265.26</v>
      </c>
      <c r="AO54" s="53">
        <f>IFERROR(((AN54/AN16)*100),"")</f>
        <v>271.5621769724516</v>
      </c>
      <c r="AP54" s="49">
        <v>46533.56</v>
      </c>
      <c r="AQ54" s="53">
        <f>IFERROR(((AP54/AP16)*100),"")</f>
        <v>150.59531245246723</v>
      </c>
      <c r="AR54" s="49">
        <v>23947.24</v>
      </c>
      <c r="AS54" s="53">
        <f>IFERROR(((AR54/AR16)*100),"")</f>
        <v>11.74911900889003</v>
      </c>
      <c r="AT54" s="49">
        <v>69759.56</v>
      </c>
      <c r="AU54" s="53">
        <f>IFERROR(((AT54/AT16)*100),"")</f>
        <v>57.47015380448062</v>
      </c>
      <c r="AV54" s="49">
        <v>48157.6</v>
      </c>
      <c r="AW54" s="53">
        <f>IFERROR(((AV54/AV16)*100),"")</f>
        <v>46.560288765523325</v>
      </c>
      <c r="AX54" s="49">
        <v>63263.66</v>
      </c>
      <c r="AY54" s="53">
        <f>IFERROR(((AX54/AX16)*100),"")</f>
        <v>90.61714209266506</v>
      </c>
      <c r="AZ54" s="49">
        <v>45690.37</v>
      </c>
      <c r="BA54" s="53">
        <f>IFERROR(((AZ54/AZ16)*100),"")</f>
        <v>24.47750538685583</v>
      </c>
      <c r="BB54" s="49">
        <v>38935.01</v>
      </c>
      <c r="BC54" s="53">
        <f>IFERROR(((BB54/BB16)*100),"")</f>
        <v>20.151780886976255</v>
      </c>
      <c r="BD54" s="49">
        <v>56659.12</v>
      </c>
      <c r="BE54" s="53">
        <f>IFERROR(((BD54/BD16)*100),"")</f>
        <v>48.10833084339561</v>
      </c>
      <c r="BF54" s="49">
        <v>39135.66</v>
      </c>
      <c r="BG54" s="53">
        <f>IFERROR(((BF54/BF16)*100),"")</f>
        <v>28.719052779643345</v>
      </c>
      <c r="BH54" s="49">
        <v>23822.69</v>
      </c>
      <c r="BI54" s="53">
        <f>IFERROR(((BH54/BH16)*100),"")</f>
        <v>8.38817011428947</v>
      </c>
      <c r="BJ54" s="49">
        <v>63706.5</v>
      </c>
      <c r="BK54" s="53">
        <f>IFERROR(((BJ54/BJ16)*100),"")</f>
        <v>46.952382686111264</v>
      </c>
      <c r="BL54" s="49">
        <v>74668.29</v>
      </c>
      <c r="BM54" s="53">
        <f>IFERROR(((BL54/BL16)*100),"")</f>
        <v>54.97103555670141</v>
      </c>
      <c r="BN54" s="49">
        <v>58909.47</v>
      </c>
      <c r="BO54" s="53">
        <f>IFERROR(((BN54/BN16)*100),"")</f>
        <v>30.754840524458544</v>
      </c>
      <c r="BP54" s="49">
        <v>75807.86</v>
      </c>
      <c r="BQ54" s="53">
        <f>IFERROR(((BP54/BP16)*100),"")</f>
        <v>24.140072033129737</v>
      </c>
      <c r="BR54" s="49">
        <v>71005.72</v>
      </c>
      <c r="BS54" s="53">
        <f>IFERROR(((BR54/BR16)*100),"")</f>
        <v>23.776878600483776</v>
      </c>
      <c r="BT54" s="49">
        <v>77457.85</v>
      </c>
      <c r="BU54" s="53">
        <f>IFERROR(((BT54/BT16)*100),"")</f>
        <v>18.940264961757503</v>
      </c>
      <c r="BV54" s="49">
        <f>B54+D54+F54+H54+J54+L54+N54+P54+R54+T54+V54+X54+Z54+AB54+AD54+AF54+AH54+AJ54+AL54+AN54+AP54+AR54+AT54+AV54+AX54+AZ54+BB54+BD54+BF54+BH54+BJ54+BL54+BN54+BP54+BR54+BT54</f>
        <v>1662569.6400000004</v>
      </c>
      <c r="BW54" s="53">
        <f>IFERROR(((BV54/BV16)*100),"")</f>
        <v>35.02225125840213</v>
      </c>
    </row>
    <row r="55" spans="1:75" ht="16" outlineLevel="2">
      <c r="A55" s="39" t="s">
        <v>51</v>
      </c>
      <c r="B55" s="49">
        <v>1724.37</v>
      </c>
      <c r="C55" s="53">
        <f>IFERROR(((B55/B16)*100),"")</f>
        <v>9.451368235966031</v>
      </c>
      <c r="D55" s="49">
        <v>106.01</v>
      </c>
      <c r="E55" s="53">
        <f>IFERROR(((D55/D16)*100),"")</f>
        <v>0.3069633274233989</v>
      </c>
      <c r="F55" s="49">
        <v>1623.71</v>
      </c>
      <c r="G55" s="53">
        <f>IFERROR(((F55/F16)*100),"")</f>
        <v>1.3915229802558702</v>
      </c>
      <c r="H55" s="49">
        <v>603.51</v>
      </c>
      <c r="I55" s="53">
        <f>IFERROR(((H55/H16)*100),"")</f>
        <v>0.2596268000797925</v>
      </c>
      <c r="J55" s="49">
        <v>230.77</v>
      </c>
      <c r="K55" s="53">
        <f>IFERROR(((J55/J16)*100),"")</f>
        <v>0.22720396559873812</v>
      </c>
      <c r="L55" s="49">
        <v>98.42</v>
      </c>
      <c r="M55" s="53">
        <f>IFERROR(((L55/L16)*100),"")</f>
        <v>0.18846030116882917</v>
      </c>
      <c r="N55" s="49">
        <v>2924.75</v>
      </c>
      <c r="O55" s="53">
        <f>IFERROR(((N55/N16)*100),"")</f>
        <v>1.095198851938776</v>
      </c>
      <c r="P55" s="49">
        <v>4524.17</v>
      </c>
      <c r="Q55" s="53">
        <f>IFERROR(((P55/P16)*100),"")</f>
        <v>9.111981725161217</v>
      </c>
      <c r="R55" s="48"/>
      <c r="S55" s="53">
        <f>IFERROR(((R55/R16)*100),"")</f>
        <v>0.0</v>
      </c>
      <c r="T55" s="49">
        <v>2741.2</v>
      </c>
      <c r="U55" s="53">
        <f>IFERROR(((T55/T16)*100),"")</f>
        <v>12.369645363187985</v>
      </c>
      <c r="V55" s="49">
        <v>5899.33</v>
      </c>
      <c r="W55" s="53">
        <f>IFERROR(((V55/V16)*100),"")</f>
        <v>15.489399846243684</v>
      </c>
      <c r="X55" s="49">
        <v>7884.67</v>
      </c>
      <c r="Y55" s="53">
        <f>IFERROR(((X55/X16)*100),"")</f>
        <v>4.661581615206012</v>
      </c>
      <c r="Z55" s="49">
        <v>1746.71</v>
      </c>
      <c r="AA55" s="53">
        <f>IFERROR(((Z55/Z16)*100),"")</f>
        <v>8.328990127053684</v>
      </c>
      <c r="AB55" s="49">
        <v>2379.28</v>
      </c>
      <c r="AC55" s="53">
        <f>IFERROR(((AB55/AB16)*100),"")</f>
        <v>0.9279059058920864</v>
      </c>
      <c r="AD55" s="49">
        <v>1024.95</v>
      </c>
      <c r="AE55" s="53">
        <f>IFERROR(((AD55/AD16)*100),"")</f>
        <v>1.283576235374031</v>
      </c>
      <c r="AF55" s="49">
        <v>189.22</v>
      </c>
      <c r="AG55" s="53">
        <f>IFERROR(((AF55/AF16)*100),"")</f>
        <v>0.12934643887146907</v>
      </c>
      <c r="AH55" s="48"/>
      <c r="AI55" s="53">
        <f>IFERROR(((AH55/AH16)*100),"")</f>
        <v>0.0</v>
      </c>
      <c r="AJ55" s="49">
        <v>28.41</v>
      </c>
      <c r="AK55" s="53">
        <f>IFERROR(((AJ55/AJ16)*100),"")</f>
        <v>0.05697035616398801</v>
      </c>
      <c r="AL55" s="49">
        <v>2238.32</v>
      </c>
      <c r="AM55" s="53">
        <f>IFERROR(((AL55/AL16)*100),"")</f>
        <v>4.829840435219047</v>
      </c>
      <c r="AN55" s="49">
        <v>270.76</v>
      </c>
      <c r="AO55" s="53">
        <f>IFERROR(((AN55/AN16)*100),"")</f>
        <v>1.624384241625056</v>
      </c>
      <c r="AP55" s="49">
        <v>306.8</v>
      </c>
      <c r="AQ55" s="53">
        <f>IFERROR(((AP55/AP16)*100),"")</f>
        <v>0.9928886133022478</v>
      </c>
      <c r="AR55" s="48"/>
      <c r="AS55" s="53">
        <f>IFERROR(((AR55/AR16)*100),"")</f>
        <v>0.0</v>
      </c>
      <c r="AT55" s="49">
        <v>1528.08</v>
      </c>
      <c r="AU55" s="53">
        <f>IFERROR(((AT55/AT16)*100),"")</f>
        <v>1.258881114295313</v>
      </c>
      <c r="AV55" s="49">
        <v>1845.75</v>
      </c>
      <c r="AW55" s="53">
        <f>IFERROR(((AV55/AV16)*100),"")</f>
        <v>1.7845293990764632</v>
      </c>
      <c r="AX55" s="49">
        <v>861.31</v>
      </c>
      <c r="AY55" s="53">
        <f>IFERROR(((AX55/AX16)*100),"")</f>
        <v>1.2337169657246092</v>
      </c>
      <c r="AZ55" s="49">
        <v>989.51</v>
      </c>
      <c r="BA55" s="53">
        <f>IFERROR(((AZ55/AZ16)*100),"")</f>
        <v>0.5301059360068152</v>
      </c>
      <c r="BB55" s="49">
        <v>3037.18</v>
      </c>
      <c r="BC55" s="53">
        <f>IFERROR(((BB55/BB16)*100),"")</f>
        <v>1.5719678991813935</v>
      </c>
      <c r="BD55" s="49">
        <v>619.3</v>
      </c>
      <c r="BE55" s="53">
        <f>IFERROR(((BD55/BD16)*100),"")</f>
        <v>0.5258374872626843</v>
      </c>
      <c r="BF55" s="49">
        <v>309.66</v>
      </c>
      <c r="BG55" s="53">
        <f>IFERROR(((BF55/BF16)*100),"")</f>
        <v>0.22723883751403093</v>
      </c>
      <c r="BH55" s="49">
        <v>5113.65</v>
      </c>
      <c r="BI55" s="53">
        <f>IFERROR(((BH55/BH16)*100),"")</f>
        <v>1.800559303123885</v>
      </c>
      <c r="BJ55" s="48"/>
      <c r="BK55" s="53">
        <f>IFERROR(((BJ55/BJ16)*100),"")</f>
        <v>0.0</v>
      </c>
      <c r="BL55" s="48"/>
      <c r="BM55" s="53">
        <f>IFERROR(((BL55/BL16)*100),"")</f>
        <v>0.0</v>
      </c>
      <c r="BN55" s="49">
        <v>2635.37</v>
      </c>
      <c r="BO55" s="53">
        <f>IFERROR(((BN55/BN16)*100),"")</f>
        <v>1.3758464313622634</v>
      </c>
      <c r="BP55" s="49">
        <v>100.0</v>
      </c>
      <c r="BQ55" s="53">
        <f>IFERROR(((BP55/BP16)*100),"")</f>
        <v>0.03184375872518989</v>
      </c>
      <c r="BR55" s="49">
        <v>6680.77</v>
      </c>
      <c r="BS55" s="53">
        <f>IFERROR(((BR55/BR16)*100),"")</f>
        <v>2.2371135346244504</v>
      </c>
      <c r="BT55" s="49">
        <v>20109.71</v>
      </c>
      <c r="BU55" s="53">
        <f>IFERROR(((BT55/BT16)*100),"")</f>
        <v>4.917296771135585</v>
      </c>
      <c r="BV55" s="49">
        <f>B55+D55+F55+H55+J55+L55+N55+P55+R55+T55+V55+X55+Z55+AB55+AD55+AF55+AH55+AJ55+AL55+AN55+AP55+AR55+AT55+AV55+AX55+AZ55+BB55+BD55+BF55+BH55+BJ55+BL55+BN55+BP55+BR55+BT55</f>
        <v>80375.65000000002</v>
      </c>
      <c r="BW55" s="53">
        <f>IFERROR(((BV55/BV16)*100),"")</f>
        <v>1.6931237896040185</v>
      </c>
    </row>
    <row r="56" spans="1:75" ht="16" outlineLevel="2">
      <c r="A56" s="39" t="s">
        <v>52</v>
      </c>
      <c r="B56" s="48"/>
      <c r="C56" s="53">
        <f>IFERROR(((B56/B16)*100),"")</f>
        <v>0.0</v>
      </c>
      <c r="D56" s="48"/>
      <c r="E56" s="53">
        <f>IFERROR(((D56/D16)*100),"")</f>
        <v>0.0</v>
      </c>
      <c r="F56" s="48"/>
      <c r="G56" s="53">
        <f>IFERROR(((F56/F16)*100),"")</f>
        <v>0.0</v>
      </c>
      <c r="H56" s="48"/>
      <c r="I56" s="53">
        <f>IFERROR(((H56/H16)*100),"")</f>
        <v>0.0</v>
      </c>
      <c r="J56" s="48"/>
      <c r="K56" s="53">
        <f>IFERROR(((J56/J16)*100),"")</f>
        <v>0.0</v>
      </c>
      <c r="L56" s="48"/>
      <c r="M56" s="53">
        <f>IFERROR(((L56/L16)*100),"")</f>
        <v>0.0</v>
      </c>
      <c r="N56" s="48"/>
      <c r="O56" s="53">
        <f>IFERROR(((N56/N16)*100),"")</f>
        <v>0.0</v>
      </c>
      <c r="P56" s="48"/>
      <c r="Q56" s="53">
        <f>IFERROR(((P56/P16)*100),"")</f>
        <v>0.0</v>
      </c>
      <c r="R56" s="48"/>
      <c r="S56" s="53">
        <f>IFERROR(((R56/R16)*100),"")</f>
        <v>0.0</v>
      </c>
      <c r="T56" s="48"/>
      <c r="U56" s="53">
        <f>IFERROR(((T56/T16)*100),"")</f>
        <v>0.0</v>
      </c>
      <c r="V56" s="48"/>
      <c r="W56" s="53">
        <f>IFERROR(((V56/V16)*100),"")</f>
        <v>0.0</v>
      </c>
      <c r="X56" s="48"/>
      <c r="Y56" s="53">
        <f>IFERROR(((X56/X16)*100),"")</f>
        <v>0.0</v>
      </c>
      <c r="Z56" s="48"/>
      <c r="AA56" s="53">
        <f>IFERROR(((Z56/Z16)*100),"")</f>
        <v>0.0</v>
      </c>
      <c r="AB56" s="48"/>
      <c r="AC56" s="53">
        <f>IFERROR(((AB56/AB16)*100),"")</f>
        <v>0.0</v>
      </c>
      <c r="AD56" s="48"/>
      <c r="AE56" s="53">
        <f>IFERROR(((AD56/AD16)*100),"")</f>
        <v>0.0</v>
      </c>
      <c r="AF56" s="48"/>
      <c r="AG56" s="53">
        <f>IFERROR(((AF56/AF16)*100),"")</f>
        <v>0.0</v>
      </c>
      <c r="AH56" s="48"/>
      <c r="AI56" s="53">
        <f>IFERROR(((AH56/AH16)*100),"")</f>
        <v>0.0</v>
      </c>
      <c r="AJ56" s="48"/>
      <c r="AK56" s="53">
        <f>IFERROR(((AJ56/AJ16)*100),"")</f>
        <v>0.0</v>
      </c>
      <c r="AL56" s="48"/>
      <c r="AM56" s="53">
        <f>IFERROR(((AL56/AL16)*100),"")</f>
        <v>0.0</v>
      </c>
      <c r="AN56" s="48"/>
      <c r="AO56" s="53">
        <f>IFERROR(((AN56/AN16)*100),"")</f>
        <v>0.0</v>
      </c>
      <c r="AP56" s="48"/>
      <c r="AQ56" s="53">
        <f>IFERROR(((AP56/AP16)*100),"")</f>
        <v>0.0</v>
      </c>
      <c r="AR56" s="48"/>
      <c r="AS56" s="53">
        <f>IFERROR(((AR56/AR16)*100),"")</f>
        <v>0.0</v>
      </c>
      <c r="AT56" s="48"/>
      <c r="AU56" s="53">
        <f>IFERROR(((AT56/AT16)*100),"")</f>
        <v>0.0</v>
      </c>
      <c r="AV56" s="48"/>
      <c r="AW56" s="53">
        <f>IFERROR(((AV56/AV16)*100),"")</f>
        <v>0.0</v>
      </c>
      <c r="AX56" s="48"/>
      <c r="AY56" s="53">
        <f>IFERROR(((AX56/AX16)*100),"")</f>
        <v>0.0</v>
      </c>
      <c r="AZ56" s="48"/>
      <c r="BA56" s="53">
        <f>IFERROR(((AZ56/AZ16)*100),"")</f>
        <v>0.0</v>
      </c>
      <c r="BB56" s="48"/>
      <c r="BC56" s="53">
        <f>IFERROR(((BB56/BB16)*100),"")</f>
        <v>0.0</v>
      </c>
      <c r="BD56" s="48"/>
      <c r="BE56" s="53">
        <f>IFERROR(((BD56/BD16)*100),"")</f>
        <v>0.0</v>
      </c>
      <c r="BF56" s="48"/>
      <c r="BG56" s="53">
        <f>IFERROR(((BF56/BF16)*100),"")</f>
        <v>0.0</v>
      </c>
      <c r="BH56" s="48"/>
      <c r="BI56" s="53">
        <f>IFERROR(((BH56/BH16)*100),"")</f>
        <v>0.0</v>
      </c>
      <c r="BJ56" s="48"/>
      <c r="BK56" s="53">
        <f>IFERROR(((BJ56/BJ16)*100),"")</f>
        <v>0.0</v>
      </c>
      <c r="BL56" s="48"/>
      <c r="BM56" s="53">
        <f>IFERROR(((BL56/BL16)*100),"")</f>
        <v>0.0</v>
      </c>
      <c r="BN56" s="49">
        <v>1033.38</v>
      </c>
      <c r="BO56" s="53">
        <f>IFERROR(((BN56/BN16)*100),"")</f>
        <v>0.53949623211964</v>
      </c>
      <c r="BP56" s="48"/>
      <c r="BQ56" s="53">
        <f>IFERROR(((BP56/BP16)*100),"")</f>
        <v>0.0</v>
      </c>
      <c r="BR56" s="48"/>
      <c r="BS56" s="53">
        <f>IFERROR(((BR56/BR16)*100),"")</f>
        <v>0.0</v>
      </c>
      <c r="BT56" s="48"/>
      <c r="BU56" s="53">
        <f>IFERROR(((BT56/BT16)*100),"")</f>
        <v>0.0</v>
      </c>
      <c r="BV56" s="49">
        <f>B56+D56+F56+H56+J56+L56+N56+P56+R56+T56+V56+X56+Z56+AB56+AD56+AF56+AH56+AJ56+AL56+AN56+AP56+AR56+AT56+AV56+AX56+AZ56+BB56+BD56+BF56+BH56+BJ56+BL56+BN56+BP56+BR56+BT56</f>
        <v>1033.38</v>
      </c>
      <c r="BW56" s="53">
        <f>IFERROR(((BV56/BV16)*100),"")</f>
        <v>0.021768287556007328</v>
      </c>
    </row>
    <row r="57" spans="1:75" ht="16" outlineLevel="2">
      <c r="A57" s="39" t="s">
        <v>53</v>
      </c>
      <c r="B57" s="48"/>
      <c r="C57" s="53">
        <f>IFERROR(((B57/B16)*100),"")</f>
        <v>0.0</v>
      </c>
      <c r="D57" s="48"/>
      <c r="E57" s="53">
        <f>IFERROR(((D57/D16)*100),"")</f>
        <v>0.0</v>
      </c>
      <c r="F57" s="48"/>
      <c r="G57" s="53">
        <f>IFERROR(((F57/F16)*100),"")</f>
        <v>0.0</v>
      </c>
      <c r="H57" s="48"/>
      <c r="I57" s="53">
        <f>IFERROR(((H57/H16)*100),"")</f>
        <v>0.0</v>
      </c>
      <c r="J57" s="48"/>
      <c r="K57" s="53">
        <f>IFERROR(((J57/J16)*100),"")</f>
        <v>0.0</v>
      </c>
      <c r="L57" s="48"/>
      <c r="M57" s="53">
        <f>IFERROR(((L57/L16)*100),"")</f>
        <v>0.0</v>
      </c>
      <c r="N57" s="48"/>
      <c r="O57" s="53">
        <f>IFERROR(((N57/N16)*100),"")</f>
        <v>0.0</v>
      </c>
      <c r="P57" s="48"/>
      <c r="Q57" s="53">
        <f>IFERROR(((P57/P16)*100),"")</f>
        <v>0.0</v>
      </c>
      <c r="R57" s="48"/>
      <c r="S57" s="53">
        <f>IFERROR(((R57/R16)*100),"")</f>
        <v>0.0</v>
      </c>
      <c r="T57" s="48"/>
      <c r="U57" s="53">
        <f>IFERROR(((T57/T16)*100),"")</f>
        <v>0.0</v>
      </c>
      <c r="V57" s="48"/>
      <c r="W57" s="53">
        <f>IFERROR(((V57/V16)*100),"")</f>
        <v>0.0</v>
      </c>
      <c r="X57" s="48"/>
      <c r="Y57" s="53">
        <f>IFERROR(((X57/X16)*100),"")</f>
        <v>0.0</v>
      </c>
      <c r="Z57" s="48"/>
      <c r="AA57" s="53">
        <f>IFERROR(((Z57/Z16)*100),"")</f>
        <v>0.0</v>
      </c>
      <c r="AB57" s="48"/>
      <c r="AC57" s="53">
        <f>IFERROR(((AB57/AB16)*100),"")</f>
        <v>0.0</v>
      </c>
      <c r="AD57" s="48"/>
      <c r="AE57" s="53">
        <f>IFERROR(((AD57/AD16)*100),"")</f>
        <v>0.0</v>
      </c>
      <c r="AF57" s="48"/>
      <c r="AG57" s="53">
        <f>IFERROR(((AF57/AF16)*100),"")</f>
        <v>0.0</v>
      </c>
      <c r="AH57" s="49">
        <v>6909.09</v>
      </c>
      <c r="AI57" s="53">
        <f>IFERROR(((AH57/AH16)*100),"")</f>
        <v>13.961412927505867</v>
      </c>
      <c r="AJ57" s="49">
        <v>12000.0</v>
      </c>
      <c r="AK57" s="53">
        <f>IFERROR(((AJ57/AJ16)*100),"")</f>
        <v>24.06350841139937</v>
      </c>
      <c r="AL57" s="49">
        <v>12000.0</v>
      </c>
      <c r="AM57" s="53">
        <f>IFERROR(((AL57/AL16)*100),"")</f>
        <v>25.893565362695487</v>
      </c>
      <c r="AN57" s="49">
        <v>12000.0</v>
      </c>
      <c r="AO57" s="53">
        <f>IFERROR(((AN57/AN16)*100),"")</f>
        <v>71.99221044283009</v>
      </c>
      <c r="AP57" s="49">
        <v>12000.0</v>
      </c>
      <c r="AQ57" s="53">
        <f>IFERROR(((AP57/AP16)*100),"")</f>
        <v>38.83527822564203</v>
      </c>
      <c r="AR57" s="49">
        <v>12000.0</v>
      </c>
      <c r="AS57" s="53">
        <f>IFERROR(((AR57/AR16)*100),"")</f>
        <v>5.887502196774257</v>
      </c>
      <c r="AT57" s="49">
        <v>13280.0</v>
      </c>
      <c r="AU57" s="53">
        <f>IFERROR(((AT57/AT16)*100),"")</f>
        <v>10.940488192922986</v>
      </c>
      <c r="AV57" s="49">
        <v>12000.0</v>
      </c>
      <c r="AW57" s="53">
        <f>IFERROR(((AV57/AV16)*100),"")</f>
        <v>11.601979026909147</v>
      </c>
      <c r="AX57" s="49">
        <v>12960.0</v>
      </c>
      <c r="AY57" s="53">
        <f>IFERROR(((AX57/AX16)*100),"")</f>
        <v>18.563550725976636</v>
      </c>
      <c r="AZ57" s="49">
        <v>12000.0</v>
      </c>
      <c r="BA57" s="53">
        <f>IFERROR(((AZ57/AZ16)*100),"")</f>
        <v>6.42870838301966</v>
      </c>
      <c r="BB57" s="49">
        <v>2320.0</v>
      </c>
      <c r="BC57" s="53">
        <f>IFERROR(((BB57/BB16)*100),"")</f>
        <v>1.2007735880325936</v>
      </c>
      <c r="BD57" s="49">
        <v>12000.0</v>
      </c>
      <c r="BE57" s="53">
        <f>IFERROR(((BD57/BD16)*100),"")</f>
        <v>10.189003467063156</v>
      </c>
      <c r="BF57" s="49">
        <v>12000.0</v>
      </c>
      <c r="BG57" s="53">
        <f>IFERROR(((BF57/BF16)*100),"")</f>
        <v>8.806000291185075</v>
      </c>
      <c r="BH57" s="49">
        <v>12000.0</v>
      </c>
      <c r="BI57" s="53">
        <f>IFERROR(((BH57/BH16)*100),"")</f>
        <v>4.225301230527435</v>
      </c>
      <c r="BJ57" s="49">
        <v>12000.0</v>
      </c>
      <c r="BK57" s="53">
        <f>IFERROR(((BJ57/BJ16)*100),"")</f>
        <v>8.84413038282334</v>
      </c>
      <c r="BL57" s="49">
        <v>10000.0</v>
      </c>
      <c r="BM57" s="53">
        <f>IFERROR(((BL57/BL16)*100),"")</f>
        <v>7.362032203590228</v>
      </c>
      <c r="BN57" s="49">
        <v>8000.0</v>
      </c>
      <c r="BO57" s="53">
        <f>IFERROR(((BN57/BN16)*100),"")</f>
        <v>4.176556404185411</v>
      </c>
      <c r="BP57" s="49">
        <v>2500.0</v>
      </c>
      <c r="BQ57" s="53">
        <f>IFERROR(((BP57/BP16)*100),"")</f>
        <v>0.7960939681297472</v>
      </c>
      <c r="BR57" s="49">
        <v>2500.0</v>
      </c>
      <c r="BS57" s="53">
        <f>IFERROR(((BR57/BR16)*100),"")</f>
        <v>0.8371465918690698</v>
      </c>
      <c r="BT57" s="49">
        <v>1250.0</v>
      </c>
      <c r="BU57" s="53">
        <f>IFERROR(((BT57/BT16)*100),"")</f>
        <v>0.305654381088513</v>
      </c>
      <c r="BV57" s="49">
        <f>B57+D57+F57+H57+J57+L57+N57+P57+R57+T57+V57+X57+Z57+AB57+AD57+AF57+AH57+AJ57+AL57+AN57+AP57+AR57+AT57+AV57+AX57+AZ57+BB57+BD57+BF57+BH57+BJ57+BL57+BN57+BP57+BR57+BT57</f>
        <v>191719.09</v>
      </c>
      <c r="BW57" s="53">
        <f>IFERROR(((BV57/BV16)*100),"")</f>
        <v>4.03858820675458</v>
      </c>
    </row>
    <row r="58" spans="1:75" ht="16" outlineLevel="1">
      <c r="A58" s="40" t="s">
        <v>54</v>
      </c>
      <c r="B58" s="50">
        <f>B49+B50+B51+B52+B53+B54+B55+B56+B57</f>
        <v>30309.789999999997</v>
      </c>
      <c r="C58" s="54">
        <f>IFERROR(((B58/B16)*100),"")</f>
        <v>166.12965108694817</v>
      </c>
      <c r="D58" s="50">
        <f>D49+D50+D51+D52+D53+D54+D55+D56+D57</f>
        <v>35193.43</v>
      </c>
      <c r="E58" s="54">
        <f>IFERROR(((D58/D16)*100),"")</f>
        <v>101.9063520068151</v>
      </c>
      <c r="F58" s="50">
        <f>F49+F50+F51+F52+F53+F54+F55+F56+F57</f>
        <v>44800.67</v>
      </c>
      <c r="G58" s="54">
        <f>IFERROR(((F58/F16)*100),"")</f>
        <v>38.39427104338814</v>
      </c>
      <c r="H58" s="50">
        <f>H49+H50+H51+H52+H53+H54+H55+H56+H57</f>
        <v>27292.59</v>
      </c>
      <c r="I58" s="54">
        <f>IFERROR(((H58/H16)*100),"")</f>
        <v>11.74112741725861</v>
      </c>
      <c r="J58" s="50">
        <f>J49+J50+J51+J52+J53+J54+J55+J56+J57</f>
        <v>58562.09</v>
      </c>
      <c r="K58" s="54">
        <f>IFERROR(((J58/J16)*100),"")</f>
        <v>57.657143830438116</v>
      </c>
      <c r="L58" s="50">
        <f>L49+L50+L51+L52+L53+L54+L55+L56+L57</f>
        <v>41839.45</v>
      </c>
      <c r="M58" s="54">
        <f>IFERROR(((L58/L16)*100),"")</f>
        <v>80.11659568927219</v>
      </c>
      <c r="N58" s="50">
        <f>N49+N50+N51+N52+N53+N54+N55+N56+N57</f>
        <v>22235.170000000002</v>
      </c>
      <c r="O58" s="54">
        <f>IFERROR(((N58/N16)*100),"")</f>
        <v>8.326158699602878</v>
      </c>
      <c r="P58" s="50">
        <f>P49+P50+P51+P52+P53+P54+P55+P56+P57</f>
        <v>67500.96</v>
      </c>
      <c r="Q58" s="54">
        <f>IFERROR(((P58/P16)*100),"")</f>
        <v>135.9514593728437</v>
      </c>
      <c r="R58" s="50">
        <f>R49+R50+R51+R52+R53+R54+R55+R56+R57</f>
        <v>45199.96</v>
      </c>
      <c r="S58" s="54">
        <f>IFERROR(((R58/R16)*100),"")</f>
        <v>95.09806891838895</v>
      </c>
      <c r="T58" s="50">
        <f>T49+T50+T51+T52+T53+T54+T55+T56+T57</f>
        <v>54835.2</v>
      </c>
      <c r="U58" s="54">
        <f>IFERROR(((T58/T16)*100),"")</f>
        <v>247.44344718352758</v>
      </c>
      <c r="V58" s="50">
        <f>V49+V50+V51+V52+V53+V54+V55+V56+V57</f>
        <v>53098.67</v>
      </c>
      <c r="W58" s="54">
        <f>IFERROR(((V58/V16)*100),"")</f>
        <v>139.41693903099912</v>
      </c>
      <c r="X58" s="50">
        <f>X49+X50+X51+X52+X53+X54+X55+X56+X57</f>
        <v>58386.79</v>
      </c>
      <c r="Y58" s="54">
        <f>IFERROR(((X58/X16)*100),"")</f>
        <v>34.51948995137327</v>
      </c>
      <c r="Z58" s="50">
        <f>Z49+Z50+Z51+Z52+Z53+Z54+Z55+Z56+Z57</f>
        <v>40703.53</v>
      </c>
      <c r="AA58" s="54">
        <f>IFERROR(((Z58/Z16)*100),"")</f>
        <v>194.09020358630423</v>
      </c>
      <c r="AB58" s="50">
        <f>AB49+AB50+AB51+AB52+AB53+AB54+AB55+AB56+AB57</f>
        <v>49573.88</v>
      </c>
      <c r="AC58" s="54">
        <f>IFERROR(((AB58/AB16)*100),"")</f>
        <v>19.33353620842674</v>
      </c>
      <c r="AD58" s="50">
        <f>AD49+AD50+AD51+AD52+AD53+AD54+AD55+AD56+AD57</f>
        <v>54791.09</v>
      </c>
      <c r="AE58" s="54">
        <f>IFERROR(((AD58/AD16)*100),"")</f>
        <v>68.61655791427846</v>
      </c>
      <c r="AF58" s="50">
        <f>AF49+AF50+AF51+AF52+AF53+AF54+AF55+AF56+AF57</f>
        <v>55299.200000000004</v>
      </c>
      <c r="AG58" s="54">
        <f>IFERROR(((AF58/AF16)*100),"")</f>
        <v>37.80126092612379</v>
      </c>
      <c r="AH58" s="50">
        <f>AH49+AH50+AH51+AH52+AH53+AH54+AH55+AH56+AH57</f>
        <v>54498.95</v>
      </c>
      <c r="AI58" s="54">
        <f>IFERROR(((AH58/AH16)*100),"")</f>
        <v>110.1277223289168</v>
      </c>
      <c r="AJ58" s="50">
        <f>AJ49+AJ50+AJ51+AJ52+AJ53+AJ54+AJ55+AJ56+AJ57</f>
        <v>54691.46</v>
      </c>
      <c r="AK58" s="54">
        <f>IFERROR(((AJ58/AJ16)*100),"")</f>
        <v>109.67236731180934</v>
      </c>
      <c r="AL58" s="50">
        <f>AL49+AL50+AL51+AL52+AL53+AL54+AL55+AL56+AL57</f>
        <v>62624.24</v>
      </c>
      <c r="AM58" s="54">
        <f>IFERROR(((AL58/AL16)*100),"")</f>
        <v>135.13040431076075</v>
      </c>
      <c r="AN58" s="50">
        <f>AN49+AN50+AN51+AN52+AN53+AN54+AN55+AN56+AN57</f>
        <v>59704.380000000005</v>
      </c>
      <c r="AO58" s="54">
        <f>IFERROR(((AN58/AN16)*100),"")</f>
        <v>358.1875241098913</v>
      </c>
      <c r="AP58" s="50">
        <f>AP49+AP50+AP51+AP52+AP53+AP54+AP55+AP56+AP57</f>
        <v>63206.09</v>
      </c>
      <c r="AQ58" s="54">
        <f>IFERROR(((AP58/AP16)*100),"")</f>
        <v>204.55217422541415</v>
      </c>
      <c r="AR58" s="50">
        <f>AR49+AR50+AR51+AR52+AR53+AR54+AR55+AR56+AR57</f>
        <v>43266.9</v>
      </c>
      <c r="AS58" s="54">
        <f>IFERROR(((AR58/AR16)*100),"")</f>
        <v>21.227830733134343</v>
      </c>
      <c r="AT58" s="50">
        <f>AT49+AT50+AT51+AT52+AT53+AT54+AT55+AT56+AT57</f>
        <v>95010.87</v>
      </c>
      <c r="AU58" s="54">
        <f>IFERROR(((AT58/AT16)*100),"")</f>
        <v>78.27298956583891</v>
      </c>
      <c r="AV58" s="50">
        <f>AV49+AV50+AV51+AV52+AV53+AV54+AV55+AV56+AV57</f>
        <v>66620.9</v>
      </c>
      <c r="AW58" s="54">
        <f>IFERROR(((AV58/AV16)*100),"")</f>
        <v>64.41119037948428</v>
      </c>
      <c r="AX58" s="50">
        <f>AX49+AX50+AX51+AX52+AX53+AX54+AX55+AX56+AX57</f>
        <v>79745.86</v>
      </c>
      <c r="AY58" s="54">
        <f>IFERROR(((AX58/AX16)*100),"")</f>
        <v>114.22579608770303</v>
      </c>
      <c r="AZ58" s="50">
        <f>AZ49+AZ50+AZ51+AZ52+AZ53+AZ54+AZ55+AZ56+AZ57</f>
        <v>60176.670000000006</v>
      </c>
      <c r="BA58" s="54">
        <f>IFERROR(((AZ58/AZ16)*100),"")</f>
        <v>32.238188574267305</v>
      </c>
      <c r="BB58" s="50">
        <f>BB49+BB50+BB51+BB52+BB53+BB54+BB55+BB56+BB57</f>
        <v>57100.93</v>
      </c>
      <c r="BC58" s="54">
        <f>IFERROR(((BB58/BB16)*100),"")</f>
        <v>29.554003705214637</v>
      </c>
      <c r="BD58" s="50">
        <f>BD49+BD50+BD51+BD52+BD53+BD54+BD55+BD56+BD57</f>
        <v>71577.66</v>
      </c>
      <c r="BE58" s="54">
        <f>IFERROR(((BD58/BD16)*100),"")</f>
        <v>60.77541882535564</v>
      </c>
      <c r="BF58" s="50">
        <f>BF49+BF50+BF51+BF52+BF53+BF54+BF55+BF56+BF57</f>
        <v>54488.060000000005</v>
      </c>
      <c r="BG58" s="54">
        <f>IFERROR(((BF58/BF16)*100),"")</f>
        <v>39.985156018842495</v>
      </c>
      <c r="BH58" s="50">
        <f>BH49+BH50+BH51+BH52+BH53+BH54+BH55+BH56+BH57</f>
        <v>47543.93</v>
      </c>
      <c r="BI58" s="54">
        <f>IFERROR(((BH58/BH16)*100),"")</f>
        <v>16.74061882775919</v>
      </c>
      <c r="BJ58" s="50">
        <f>BJ49+BJ50+BJ51+BJ52+BJ53+BJ54+BJ55+BJ56+BJ57</f>
        <v>82163.06</v>
      </c>
      <c r="BK58" s="54">
        <f>IFERROR(((BJ58/BJ16)*100),"")</f>
        <v>60.55506794097809</v>
      </c>
      <c r="BL58" s="50">
        <f>BL49+BL50+BL51+BL52+BL53+BL54+BL55+BL56+BL57</f>
        <v>85127.86</v>
      </c>
      <c r="BM58" s="54">
        <f>IFERROR(((BL58/BL16)*100),"")</f>
        <v>62.67140467427203</v>
      </c>
      <c r="BN58" s="50">
        <f>BN49+BN50+BN51+BN52+BN53+BN54+BN55+BN56+BN57</f>
        <v>73245.84</v>
      </c>
      <c r="BO58" s="54">
        <f>IFERROR(((BN58/BN16)*100),"")</f>
        <v>38.239422766492495</v>
      </c>
      <c r="BP58" s="50">
        <f>BP49+BP50+BP51+BP52+BP53+BP54+BP55+BP56+BP57</f>
        <v>81206.23</v>
      </c>
      <c r="BQ58" s="54">
        <f>IFERROR(((BP58/BP16)*100),"")</f>
        <v>25.859115951022766</v>
      </c>
      <c r="BR58" s="50">
        <f>BR49+BR50+BR51+BR52+BR53+BR54+BR55+BR56+BR57</f>
        <v>84491.46</v>
      </c>
      <c r="BS58" s="54">
        <f>IFERROR(((BR58/BR16)*100),"")</f>
        <v>28.292695112416737</v>
      </c>
      <c r="BT58" s="50">
        <f>BT49+BT50+BT51+BT52+BT53+BT54+BT55+BT56+BT57</f>
        <v>240833.72</v>
      </c>
      <c r="BU58" s="54">
        <f>IFERROR(((BT58/BT16)*100),"")</f>
        <v>58.88950530547539</v>
      </c>
      <c r="BV58" s="50">
        <f>B58+D58+F58+H58+J58+L58+N58+P58+R58+T58+V58+X58+Z58+AB58+AD58+AF58+AH58+AJ58+AL58+AN58+AP58+AR58+AT58+AV58+AX58+AZ58+BB58+BD58+BF58+BH58+BJ58+BL58+BN58+BP58+BR58+BT58</f>
        <v>2256947.54</v>
      </c>
      <c r="BW58" s="54">
        <f>IFERROR(((BV58/BV16)*100),"")</f>
        <v>47.542901013705844</v>
      </c>
    </row>
    <row r="59" spans="1:75" ht="16" outlineLevel="1">
      <c r="A59" s="37" t="s">
        <v>55</v>
      </c>
      <c r="B59" s="48"/>
      <c r="C59" s="53">
        <f>IFERROR(((B59/B16)*100),"")</f>
        <v>0.0</v>
      </c>
      <c r="D59" s="48"/>
      <c r="E59" s="53">
        <f>IFERROR(((D59/D16)*100),"")</f>
        <v>0.0</v>
      </c>
      <c r="F59" s="48"/>
      <c r="G59" s="53">
        <f>IFERROR(((F59/F16)*100),"")</f>
        <v>0.0</v>
      </c>
      <c r="H59" s="48"/>
      <c r="I59" s="53">
        <f>IFERROR(((H59/H16)*100),"")</f>
        <v>0.0</v>
      </c>
      <c r="J59" s="48"/>
      <c r="K59" s="53">
        <f>IFERROR(((J59/J16)*100),"")</f>
        <v>0.0</v>
      </c>
      <c r="L59" s="48"/>
      <c r="M59" s="53">
        <f>IFERROR(((L59/L16)*100),"")</f>
        <v>0.0</v>
      </c>
      <c r="N59" s="48"/>
      <c r="O59" s="53">
        <f>IFERROR(((N59/N16)*100),"")</f>
        <v>0.0</v>
      </c>
      <c r="P59" s="48"/>
      <c r="Q59" s="53">
        <f>IFERROR(((P59/P16)*100),"")</f>
        <v>0.0</v>
      </c>
      <c r="R59" s="48"/>
      <c r="S59" s="53">
        <f>IFERROR(((R59/R16)*100),"")</f>
        <v>0.0</v>
      </c>
      <c r="T59" s="49">
        <v>32.45</v>
      </c>
      <c r="U59" s="53">
        <f>IFERROR(((T59/T16)*100),"")</f>
        <v>0.14643039254175186</v>
      </c>
      <c r="V59" s="48"/>
      <c r="W59" s="53">
        <f>IFERROR(((V59/V16)*100),"")</f>
        <v>0.0</v>
      </c>
      <c r="X59" s="48"/>
      <c r="Y59" s="53">
        <f>IFERROR(((X59/X16)*100),"")</f>
        <v>0.0</v>
      </c>
      <c r="Z59" s="48"/>
      <c r="AA59" s="53">
        <f>IFERROR(((Z59/Z16)*100),"")</f>
        <v>0.0</v>
      </c>
      <c r="AB59" s="48"/>
      <c r="AC59" s="53">
        <f>IFERROR(((AB59/AB16)*100),"")</f>
        <v>0.0</v>
      </c>
      <c r="AD59" s="48"/>
      <c r="AE59" s="53">
        <f>IFERROR(((AD59/AD16)*100),"")</f>
        <v>0.0</v>
      </c>
      <c r="AF59" s="49">
        <v>63.43</v>
      </c>
      <c r="AG59" s="53">
        <f>IFERROR(((AF59/AF16)*100),"")</f>
        <v>0.043359288751808917</v>
      </c>
      <c r="AH59" s="48"/>
      <c r="AI59" s="53">
        <f>IFERROR(((AH59/AH16)*100),"")</f>
        <v>0.0</v>
      </c>
      <c r="AJ59" s="49">
        <v>331.29</v>
      </c>
      <c r="AK59" s="53">
        <f>IFERROR(((AJ59/AJ16)*100),"")</f>
        <v>0.6643333084677081</v>
      </c>
      <c r="AL59" s="48"/>
      <c r="AM59" s="53">
        <f>IFERROR(((AL59/AL16)*100),"")</f>
        <v>0.0</v>
      </c>
      <c r="AN59" s="48"/>
      <c r="AO59" s="53">
        <f>IFERROR(((AN59/AN16)*100),"")</f>
        <v>0.0</v>
      </c>
      <c r="AP59" s="48"/>
      <c r="AQ59" s="53">
        <f>IFERROR(((AP59/AP16)*100),"")</f>
        <v>0.0</v>
      </c>
      <c r="AR59" s="49">
        <v>111.4</v>
      </c>
      <c r="AS59" s="53">
        <f>IFERROR(((AR59/AR16)*100),"")</f>
        <v>0.054655645393387686</v>
      </c>
      <c r="AT59" s="48"/>
      <c r="AU59" s="53">
        <f>IFERROR(((AT59/AT16)*100),"")</f>
        <v>0.0</v>
      </c>
      <c r="AV59" s="48"/>
      <c r="AW59" s="53">
        <f>IFERROR(((AV59/AV16)*100),"")</f>
        <v>0.0</v>
      </c>
      <c r="AX59" s="48"/>
      <c r="AY59" s="53">
        <f>IFERROR(((AX59/AX16)*100),"")</f>
        <v>0.0</v>
      </c>
      <c r="AZ59" s="48"/>
      <c r="BA59" s="53">
        <f>IFERROR(((AZ59/AZ16)*100),"")</f>
        <v>0.0</v>
      </c>
      <c r="BB59" s="48"/>
      <c r="BC59" s="53">
        <f>IFERROR(((BB59/BB16)*100),"")</f>
        <v>0.0</v>
      </c>
      <c r="BD59" s="48"/>
      <c r="BE59" s="53">
        <f>IFERROR(((BD59/BD16)*100),"")</f>
        <v>0.0</v>
      </c>
      <c r="BF59" s="48"/>
      <c r="BG59" s="53">
        <f>IFERROR(((BF59/BF16)*100),"")</f>
        <v>0.0</v>
      </c>
      <c r="BH59" s="48"/>
      <c r="BI59" s="53">
        <f>IFERROR(((BH59/BH16)*100),"")</f>
        <v>0.0</v>
      </c>
      <c r="BJ59" s="48"/>
      <c r="BK59" s="53">
        <f>IFERROR(((BJ59/BJ16)*100),"")</f>
        <v>0.0</v>
      </c>
      <c r="BL59" s="48"/>
      <c r="BM59" s="53">
        <f>IFERROR(((BL59/BL16)*100),"")</f>
        <v>0.0</v>
      </c>
      <c r="BN59" s="48"/>
      <c r="BO59" s="53">
        <f>IFERROR(((BN59/BN16)*100),"")</f>
        <v>0.0</v>
      </c>
      <c r="BP59" s="48"/>
      <c r="BQ59" s="53">
        <f>IFERROR(((BP59/BP16)*100),"")</f>
        <v>0.0</v>
      </c>
      <c r="BR59" s="48"/>
      <c r="BS59" s="53">
        <f>IFERROR(((BR59/BR16)*100),"")</f>
        <v>0.0</v>
      </c>
      <c r="BT59" s="48"/>
      <c r="BU59" s="53">
        <f>IFERROR(((BT59/BT16)*100),"")</f>
        <v>0.0</v>
      </c>
      <c r="BV59" s="49">
        <f>B59+D59+F59+H59+J59+L59+N59+P59+R59+T59+V59+X59+Z59+AB59+AD59+AF59+AH59+AJ59+AL59+AN59+AP59+AR59+AT59+AV59+AX59+AZ59+BB59+BD59+BF59+BH59+BJ59+BL59+BN59+BP59+BR59+BT59</f>
        <v>538.57</v>
      </c>
      <c r="BW59" s="53">
        <f>IFERROR(((BV59/BV16)*100),"")</f>
        <v>0.011345048896861625</v>
      </c>
    </row>
    <row r="60" spans="1:75" ht="16" outlineLevel="1">
      <c r="A60" s="37" t="s">
        <v>56</v>
      </c>
      <c r="B60" s="48"/>
      <c r="C60" s="53">
        <f>IFERROR(((B60/B16)*100),"")</f>
        <v>0.0</v>
      </c>
      <c r="D60" s="48"/>
      <c r="E60" s="53">
        <f>IFERROR(((D60/D16)*100),"")</f>
        <v>0.0</v>
      </c>
      <c r="F60" s="48"/>
      <c r="G60" s="53">
        <f>IFERROR(((F60/F16)*100),"")</f>
        <v>0.0</v>
      </c>
      <c r="H60" s="48"/>
      <c r="I60" s="53">
        <f>IFERROR(((H60/H16)*100),"")</f>
        <v>0.0</v>
      </c>
      <c r="J60" s="48"/>
      <c r="K60" s="53">
        <f>IFERROR(((J60/J16)*100),"")</f>
        <v>0.0</v>
      </c>
      <c r="L60" s="48"/>
      <c r="M60" s="53">
        <f>IFERROR(((L60/L16)*100),"")</f>
        <v>0.0</v>
      </c>
      <c r="N60" s="48"/>
      <c r="O60" s="53">
        <f>IFERROR(((N60/N16)*100),"")</f>
        <v>0.0</v>
      </c>
      <c r="P60" s="48"/>
      <c r="Q60" s="53">
        <f>IFERROR(((P60/P16)*100),"")</f>
        <v>0.0</v>
      </c>
      <c r="R60" s="48"/>
      <c r="S60" s="53">
        <f>IFERROR(((R60/R16)*100),"")</f>
        <v>0.0</v>
      </c>
      <c r="T60" s="48"/>
      <c r="U60" s="53">
        <f>IFERROR(((T60/T16)*100),"")</f>
        <v>0.0</v>
      </c>
      <c r="V60" s="48"/>
      <c r="W60" s="53">
        <f>IFERROR(((V60/V16)*100),"")</f>
        <v>0.0</v>
      </c>
      <c r="X60" s="48"/>
      <c r="Y60" s="53">
        <f>IFERROR(((X60/X16)*100),"")</f>
        <v>0.0</v>
      </c>
      <c r="Z60" s="48"/>
      <c r="AA60" s="53">
        <f>IFERROR(((Z60/Z16)*100),"")</f>
        <v>0.0</v>
      </c>
      <c r="AB60" s="48"/>
      <c r="AC60" s="53">
        <f>IFERROR(((AB60/AB16)*100),"")</f>
        <v>0.0</v>
      </c>
      <c r="AD60" s="48"/>
      <c r="AE60" s="53">
        <f>IFERROR(((AD60/AD16)*100),"")</f>
        <v>0.0</v>
      </c>
      <c r="AF60" s="48"/>
      <c r="AG60" s="53">
        <f>IFERROR(((AF60/AF16)*100),"")</f>
        <v>0.0</v>
      </c>
      <c r="AH60" s="48"/>
      <c r="AI60" s="53">
        <f>IFERROR(((AH60/AH16)*100),"")</f>
        <v>0.0</v>
      </c>
      <c r="AJ60" s="48"/>
      <c r="AK60" s="53">
        <f>IFERROR(((AJ60/AJ16)*100),"")</f>
        <v>0.0</v>
      </c>
      <c r="AL60" s="48"/>
      <c r="AM60" s="53">
        <f>IFERROR(((AL60/AL16)*100),"")</f>
        <v>0.0</v>
      </c>
      <c r="AN60" s="48"/>
      <c r="AO60" s="53">
        <f>IFERROR(((AN60/AN16)*100),"")</f>
        <v>0.0</v>
      </c>
      <c r="AP60" s="48"/>
      <c r="AQ60" s="53">
        <f>IFERROR(((AP60/AP16)*100),"")</f>
        <v>0.0</v>
      </c>
      <c r="AR60" s="48"/>
      <c r="AS60" s="53">
        <f>IFERROR(((AR60/AR16)*100),"")</f>
        <v>0.0</v>
      </c>
      <c r="AT60" s="48"/>
      <c r="AU60" s="53">
        <f>IFERROR(((AT60/AT16)*100),"")</f>
        <v>0.0</v>
      </c>
      <c r="AV60" s="48"/>
      <c r="AW60" s="53">
        <f>IFERROR(((AV60/AV16)*100),"")</f>
        <v>0.0</v>
      </c>
      <c r="AX60" s="48"/>
      <c r="AY60" s="53">
        <f>IFERROR(((AX60/AX16)*100),"")</f>
        <v>0.0</v>
      </c>
      <c r="AZ60" s="48"/>
      <c r="BA60" s="53">
        <f>IFERROR(((AZ60/AZ16)*100),"")</f>
        <v>0.0</v>
      </c>
      <c r="BB60" s="48"/>
      <c r="BC60" s="53">
        <f>IFERROR(((BB60/BB16)*100),"")</f>
        <v>0.0</v>
      </c>
      <c r="BD60" s="48"/>
      <c r="BE60" s="53">
        <f>IFERROR(((BD60/BD16)*100),"")</f>
        <v>0.0</v>
      </c>
      <c r="BF60" s="48"/>
      <c r="BG60" s="53">
        <f>IFERROR(((BF60/BF16)*100),"")</f>
        <v>0.0</v>
      </c>
      <c r="BH60" s="48"/>
      <c r="BI60" s="53">
        <f>IFERROR(((BH60/BH16)*100),"")</f>
        <v>0.0</v>
      </c>
      <c r="BJ60" s="48"/>
      <c r="BK60" s="53">
        <f>IFERROR(((BJ60/BJ16)*100),"")</f>
        <v>0.0</v>
      </c>
      <c r="BL60" s="48"/>
      <c r="BM60" s="53">
        <f>IFERROR(((BL60/BL16)*100),"")</f>
        <v>0.0</v>
      </c>
      <c r="BN60" s="48"/>
      <c r="BO60" s="53">
        <f>IFERROR(((BN60/BN16)*100),"")</f>
        <v>0.0</v>
      </c>
      <c r="BP60" s="48"/>
      <c r="BQ60" s="53">
        <f>IFERROR(((BP60/BP16)*100),"")</f>
        <v>0.0</v>
      </c>
      <c r="BR60" s="48"/>
      <c r="BS60" s="53">
        <f>IFERROR(((BR60/BR16)*100),"")</f>
        <v>0.0</v>
      </c>
      <c r="BT60" s="48"/>
      <c r="BU60" s="53">
        <f>IFERROR(((BT60/BT16)*100),"")</f>
        <v>0.0</v>
      </c>
      <c r="BV60" s="48"/>
      <c r="BW60" s="53">
        <f>IFERROR(((BV60/BV16)*100),"")</f>
        <v>0.0</v>
      </c>
    </row>
    <row r="61" spans="1:75" ht="16" outlineLevel="2">
      <c r="A61" s="39" t="s">
        <v>57</v>
      </c>
      <c r="B61" s="49">
        <v>3092.83</v>
      </c>
      <c r="C61" s="53">
        <f>IFERROR(((B61/B16)*100),"")</f>
        <v>16.951973892634886</v>
      </c>
      <c r="D61" s="49">
        <v>2569.07</v>
      </c>
      <c r="E61" s="53">
        <f>IFERROR(((D61/D16)*100),"")</f>
        <v>7.43901778684682</v>
      </c>
      <c r="F61" s="49">
        <v>2223.93</v>
      </c>
      <c r="G61" s="53">
        <f>IFERROR(((F61/F16)*100),"")</f>
        <v>1.9059128178556743</v>
      </c>
      <c r="H61" s="49">
        <v>2223.91</v>
      </c>
      <c r="I61" s="53">
        <f>IFERROR(((H61/H16)*100),"")</f>
        <v>0.956714283053224</v>
      </c>
      <c r="J61" s="49">
        <v>2223.91</v>
      </c>
      <c r="K61" s="53">
        <f>IFERROR(((J61/J16)*100),"")</f>
        <v>2.189544443102178</v>
      </c>
      <c r="L61" s="49">
        <v>2223.9</v>
      </c>
      <c r="M61" s="53">
        <f>IFERROR(((L61/L16)*100),"")</f>
        <v>4.258452182171908</v>
      </c>
      <c r="N61" s="49">
        <v>2223.94</v>
      </c>
      <c r="O61" s="53">
        <f>IFERROR(((N61/N16)*100),"")</f>
        <v>0.8327742661016231</v>
      </c>
      <c r="P61" s="49">
        <v>2223.91</v>
      </c>
      <c r="Q61" s="53">
        <f>IFERROR(((P61/P16)*100),"")</f>
        <v>4.479103852950548</v>
      </c>
      <c r="R61" s="49">
        <v>2111.57</v>
      </c>
      <c r="S61" s="53">
        <f>IFERROR(((R61/R16)*100),"")</f>
        <v>4.44261962590238</v>
      </c>
      <c r="T61" s="49">
        <v>2092.66</v>
      </c>
      <c r="U61" s="53">
        <f>IFERROR(((T61/T16)*100),"")</f>
        <v>9.4431132590577</v>
      </c>
      <c r="V61" s="49">
        <v>2092.68</v>
      </c>
      <c r="W61" s="53">
        <f>IFERROR(((V61/V16)*100),"")</f>
        <v>5.494582820462194</v>
      </c>
      <c r="X61" s="49">
        <v>5184.22</v>
      </c>
      <c r="Y61" s="53">
        <f>IFERROR(((X61/X16)*100),"")</f>
        <v>3.065019162651489</v>
      </c>
      <c r="Z61" s="49">
        <v>126.02</v>
      </c>
      <c r="AA61" s="53">
        <f>IFERROR(((Z61/Z16)*100),"")</f>
        <v>0.6009121925284135</v>
      </c>
      <c r="AB61" s="48"/>
      <c r="AC61" s="53">
        <f>IFERROR(((AB61/AB16)*100),"")</f>
        <v>0.0</v>
      </c>
      <c r="AD61" s="48"/>
      <c r="AE61" s="53">
        <f>IFERROR(((AD61/AD16)*100),"")</f>
        <v>0.0</v>
      </c>
      <c r="AF61" s="48"/>
      <c r="AG61" s="53">
        <f>IFERROR(((AF61/AF16)*100),"")</f>
        <v>0.0</v>
      </c>
      <c r="AH61" s="48"/>
      <c r="AI61" s="53">
        <f>IFERROR(((AH61/AH16)*100),"")</f>
        <v>0.0</v>
      </c>
      <c r="AJ61" s="48"/>
      <c r="AK61" s="53">
        <f>IFERROR(((AJ61/AJ16)*100),"")</f>
        <v>0.0</v>
      </c>
      <c r="AL61" s="48"/>
      <c r="AM61" s="53">
        <f>IFERROR(((AL61/AL16)*100),"")</f>
        <v>0.0</v>
      </c>
      <c r="AN61" s="48"/>
      <c r="AO61" s="53">
        <f>IFERROR(((AN61/AN16)*100),"")</f>
        <v>0.0</v>
      </c>
      <c r="AP61" s="48"/>
      <c r="AQ61" s="53">
        <f>IFERROR(((AP61/AP16)*100),"")</f>
        <v>0.0</v>
      </c>
      <c r="AR61" s="48"/>
      <c r="AS61" s="53">
        <f>IFERROR(((AR61/AR16)*100),"")</f>
        <v>0.0</v>
      </c>
      <c r="AT61" s="48"/>
      <c r="AU61" s="53">
        <f>IFERROR(((AT61/AT16)*100),"")</f>
        <v>0.0</v>
      </c>
      <c r="AV61" s="48"/>
      <c r="AW61" s="53">
        <f>IFERROR(((AV61/AV16)*100),"")</f>
        <v>0.0</v>
      </c>
      <c r="AX61" s="48"/>
      <c r="AY61" s="53">
        <f>IFERROR(((AX61/AX16)*100),"")</f>
        <v>0.0</v>
      </c>
      <c r="AZ61" s="48"/>
      <c r="BA61" s="53">
        <f>IFERROR(((AZ61/AZ16)*100),"")</f>
        <v>0.0</v>
      </c>
      <c r="BB61" s="48"/>
      <c r="BC61" s="53">
        <f>IFERROR(((BB61/BB16)*100),"")</f>
        <v>0.0</v>
      </c>
      <c r="BD61" s="48"/>
      <c r="BE61" s="53">
        <f>IFERROR(((BD61/BD16)*100),"")</f>
        <v>0.0</v>
      </c>
      <c r="BF61" s="48"/>
      <c r="BG61" s="53">
        <f>IFERROR(((BF61/BF16)*100),"")</f>
        <v>0.0</v>
      </c>
      <c r="BH61" s="48"/>
      <c r="BI61" s="53">
        <f>IFERROR(((BH61/BH16)*100),"")</f>
        <v>0.0</v>
      </c>
      <c r="BJ61" s="48"/>
      <c r="BK61" s="53">
        <f>IFERROR(((BJ61/BJ16)*100),"")</f>
        <v>0.0</v>
      </c>
      <c r="BL61" s="48"/>
      <c r="BM61" s="53">
        <f>IFERROR(((BL61/BL16)*100),"")</f>
        <v>0.0</v>
      </c>
      <c r="BN61" s="48"/>
      <c r="BO61" s="53">
        <f>IFERROR(((BN61/BN16)*100),"")</f>
        <v>0.0</v>
      </c>
      <c r="BP61" s="48"/>
      <c r="BQ61" s="53">
        <f>IFERROR(((BP61/BP16)*100),"")</f>
        <v>0.0</v>
      </c>
      <c r="BR61" s="48"/>
      <c r="BS61" s="53">
        <f>IFERROR(((BR61/BR16)*100),"")</f>
        <v>0.0</v>
      </c>
      <c r="BT61" s="48"/>
      <c r="BU61" s="53">
        <f>IFERROR(((BT61/BT16)*100),"")</f>
        <v>0.0</v>
      </c>
      <c r="BV61" s="49">
        <f>B61+D61+F61+H61+J61+L61+N61+P61+R61+T61+V61+X61+Z61+AB61+AD61+AF61+AH61+AJ61+AL61+AN61+AP61+AR61+AT61+AV61+AX61+AZ61+BB61+BD61+BF61+BH61+BJ61+BL61+BN61+BP61+BR61+BT61</f>
        <v>30612.55</v>
      </c>
      <c r="BW61" s="53">
        <f>IFERROR(((BV61/BV16)*100),"")</f>
        <v>0.6448574495564575</v>
      </c>
    </row>
    <row r="62" spans="1:75" ht="16" outlineLevel="2">
      <c r="A62" s="39" t="s">
        <v>58</v>
      </c>
      <c r="B62" s="49">
        <v>26183.34</v>
      </c>
      <c r="C62" s="53">
        <f>IFERROR(((B62/B16)*100),"")</f>
        <v>143.51234827067208</v>
      </c>
      <c r="D62" s="49">
        <v>26183.34</v>
      </c>
      <c r="E62" s="53">
        <f>IFERROR(((D62/D16)*100),"")</f>
        <v>75.81666983735663</v>
      </c>
      <c r="F62" s="49">
        <v>26183.34</v>
      </c>
      <c r="G62" s="53">
        <f>IFERROR(((F62/F16)*100),"")</f>
        <v>22.43917898507291</v>
      </c>
      <c r="H62" s="49">
        <v>26183.34</v>
      </c>
      <c r="I62" s="53">
        <f>IFERROR(((H62/H16)*100),"")</f>
        <v>11.26393395238063</v>
      </c>
      <c r="J62" s="49">
        <v>26183.34</v>
      </c>
      <c r="K62" s="53">
        <f>IFERROR(((J62/J16)*100),"")</f>
        <v>25.778735020236876</v>
      </c>
      <c r="L62" s="49">
        <v>26183.34</v>
      </c>
      <c r="M62" s="53">
        <f>IFERROR(((L62/L16)*100),"")</f>
        <v>50.13737189601556</v>
      </c>
      <c r="N62" s="49">
        <v>26183.34</v>
      </c>
      <c r="O62" s="53">
        <f>IFERROR(((N62/N16)*100),"")</f>
        <v>9.804586343421706</v>
      </c>
      <c r="P62" s="49">
        <v>26183.34</v>
      </c>
      <c r="Q62" s="53">
        <f>IFERROR(((P62/P16)*100),"")</f>
        <v>52.73500235041625</v>
      </c>
      <c r="R62" s="49">
        <v>26183.34</v>
      </c>
      <c r="S62" s="53">
        <f>IFERROR(((R62/R16)*100),"")</f>
        <v>55.088214056685224</v>
      </c>
      <c r="T62" s="49">
        <v>26183.34</v>
      </c>
      <c r="U62" s="53">
        <f>IFERROR(((T62/T16)*100),"")</f>
        <v>118.15213418348698</v>
      </c>
      <c r="V62" s="49">
        <v>26183.34</v>
      </c>
      <c r="W62" s="53">
        <f>IFERROR(((V62/V16)*100),"")</f>
        <v>68.74750566083709</v>
      </c>
      <c r="X62" s="49">
        <v>62559.34</v>
      </c>
      <c r="Y62" s="53">
        <f>IFERROR(((X62/X16)*100),"")</f>
        <v>36.98638867618075</v>
      </c>
      <c r="Z62" s="49">
        <v>28183.34</v>
      </c>
      <c r="AA62" s="53">
        <f>IFERROR(((Z62/Z16)*100),"")</f>
        <v>134.389086114694</v>
      </c>
      <c r="AB62" s="49">
        <v>28381.34</v>
      </c>
      <c r="AC62" s="53">
        <f>IFERROR(((AB62/AB16)*100),"")</f>
        <v>11.068564020683276</v>
      </c>
      <c r="AD62" s="49">
        <v>24898.0</v>
      </c>
      <c r="AE62" s="53">
        <f>IFERROR(((AD62/AD16)*100),"")</f>
        <v>31.18052696067381</v>
      </c>
      <c r="AF62" s="49">
        <v>21298.0</v>
      </c>
      <c r="AG62" s="53">
        <f>IFERROR(((AF62/AF16)*100),"")</f>
        <v>14.558822825729568</v>
      </c>
      <c r="AH62" s="49">
        <v>21298.0</v>
      </c>
      <c r="AI62" s="53">
        <f>IFERROR(((AH62/AH16)*100),"")</f>
        <v>43.037530634283236</v>
      </c>
      <c r="AJ62" s="49">
        <v>21298.0</v>
      </c>
      <c r="AK62" s="53">
        <f>IFERROR(((AJ62/AJ16)*100),"")</f>
        <v>42.70871684549864</v>
      </c>
      <c r="AL62" s="49">
        <v>21298.0</v>
      </c>
      <c r="AM62" s="53">
        <f>IFERROR(((AL62/AL16)*100),"")</f>
        <v>45.956762924557374</v>
      </c>
      <c r="AN62" s="49">
        <v>32631.32</v>
      </c>
      <c r="AO62" s="53">
        <f>IFERROR(((AN62/AN16)*100),"")</f>
        <v>195.76673803894417</v>
      </c>
      <c r="AP62" s="49">
        <v>32897.23</v>
      </c>
      <c r="AQ62" s="53">
        <f>IFERROR(((AP62/AP16)*100),"")</f>
        <v>106.46442332524482</v>
      </c>
      <c r="AR62" s="49">
        <v>33281.32</v>
      </c>
      <c r="AS62" s="53">
        <f>IFERROR(((AR62/AR16)*100),"")</f>
        <v>16.328653717628917</v>
      </c>
      <c r="AT62" s="49">
        <v>33086.32</v>
      </c>
      <c r="AU62" s="53">
        <f>IFERROR(((AT62/AT16)*100),"")</f>
        <v>27.25756726711383</v>
      </c>
      <c r="AV62" s="49">
        <v>32631.32</v>
      </c>
      <c r="AW62" s="53">
        <f>IFERROR(((AV62/AV16)*100),"")</f>
        <v>31.54899085503008</v>
      </c>
      <c r="AX62" s="49">
        <v>35008.21</v>
      </c>
      <c r="AY62" s="53">
        <f>IFERROR(((AX62/AX16)*100),"")</f>
        <v>50.1448057222718</v>
      </c>
      <c r="AZ62" s="49">
        <v>32631.32</v>
      </c>
      <c r="BA62" s="53">
        <f>IFERROR(((AZ62/AZ16)*100),"")</f>
        <v>17.481436702749757</v>
      </c>
      <c r="BB62" s="49">
        <v>43915.26</v>
      </c>
      <c r="BC62" s="53">
        <f>IFERROR(((BB62/BB16)*100),"")</f>
        <v>22.72943289637252</v>
      </c>
      <c r="BD62" s="49">
        <v>32835.26</v>
      </c>
      <c r="BE62" s="53">
        <f>IFERROR(((BD62/BD16)*100),"")</f>
        <v>27.879881498493347</v>
      </c>
      <c r="BF62" s="49">
        <v>32835.26</v>
      </c>
      <c r="BG62" s="53">
        <f>IFERROR(((BF62/BF16)*100),"")</f>
        <v>24.09560909342814</v>
      </c>
      <c r="BH62" s="49">
        <v>32835.26</v>
      </c>
      <c r="BI62" s="53">
        <f>IFERROR(((BH62/BH16)*100),"")</f>
        <v>11.561572040224025</v>
      </c>
      <c r="BJ62" s="49">
        <v>32835.26</v>
      </c>
      <c r="BK62" s="53">
        <f>IFERROR(((BJ62/BJ16)*100),"")</f>
        <v>24.19994338282533</v>
      </c>
      <c r="BL62" s="49">
        <v>32835.26</v>
      </c>
      <c r="BM62" s="53">
        <f>IFERROR(((BL62/BL16)*100),"")</f>
        <v>24.173424153325808</v>
      </c>
      <c r="BN62" s="49">
        <v>35085.26</v>
      </c>
      <c r="BO62" s="53">
        <f>IFERROR(((BN62/BN16)*100),"")</f>
        <v>18.31694591818878</v>
      </c>
      <c r="BP62" s="49">
        <v>35085.26</v>
      </c>
      <c r="BQ62" s="53">
        <f>IFERROR(((BP62/BP16)*100),"")</f>
        <v>11.172465542505558</v>
      </c>
      <c r="BR62" s="49">
        <v>35085.26</v>
      </c>
      <c r="BS62" s="53">
        <f>IFERROR(((BR62/BR16)*100),"")</f>
        <v>11.74860233353608</v>
      </c>
      <c r="BT62" s="49">
        <v>35085.26</v>
      </c>
      <c r="BU62" s="53">
        <f>IFERROR(((BT62/BT16)*100),"")</f>
        <v>8.57917074450365</v>
      </c>
      <c r="BV62" s="49">
        <f>B62+D62+F62+H62+J62+L62+N62+P62+R62+T62+V62+X62+Z62+AB62+AD62+AF62+AH62+AJ62+AL62+AN62+AP62+AR62+AT62+AV62+AX62+AZ62+BB62+BD62+BF62+BH62+BJ62+BL62+BN62+BP62+BR62+BT62</f>
        <v>1097830.3999999997</v>
      </c>
      <c r="BW62" s="53">
        <f>IFERROR(((BV62/BV16)*100),"")</f>
        <v>23.125943829884974</v>
      </c>
    </row>
    <row r="63" spans="1:75" ht="16" outlineLevel="2">
      <c r="A63" s="39" t="s">
        <v>59</v>
      </c>
      <c r="B63" s="48"/>
      <c r="C63" s="53">
        <f>IFERROR(((B63/B16)*100),"")</f>
        <v>0.0</v>
      </c>
      <c r="D63" s="48"/>
      <c r="E63" s="53">
        <f>IFERROR(((D63/D16)*100),"")</f>
        <v>0.0</v>
      </c>
      <c r="F63" s="48"/>
      <c r="G63" s="53">
        <f>IFERROR(((F63/F16)*100),"")</f>
        <v>0.0</v>
      </c>
      <c r="H63" s="48"/>
      <c r="I63" s="53">
        <f>IFERROR(((H63/H16)*100),"")</f>
        <v>0.0</v>
      </c>
      <c r="J63" s="48"/>
      <c r="K63" s="53">
        <f>IFERROR(((J63/J16)*100),"")</f>
        <v>0.0</v>
      </c>
      <c r="L63" s="48"/>
      <c r="M63" s="53">
        <f>IFERROR(((L63/L16)*100),"")</f>
        <v>0.0</v>
      </c>
      <c r="N63" s="48"/>
      <c r="O63" s="53">
        <f>IFERROR(((N63/N16)*100),"")</f>
        <v>0.0</v>
      </c>
      <c r="P63" s="48"/>
      <c r="Q63" s="53">
        <f>IFERROR(((P63/P16)*100),"")</f>
        <v>0.0</v>
      </c>
      <c r="R63" s="48"/>
      <c r="S63" s="53">
        <f>IFERROR(((R63/R16)*100),"")</f>
        <v>0.0</v>
      </c>
      <c r="T63" s="48"/>
      <c r="U63" s="53">
        <f>IFERROR(((T63/T16)*100),"")</f>
        <v>0.0</v>
      </c>
      <c r="V63" s="48"/>
      <c r="W63" s="53">
        <f>IFERROR(((V63/V16)*100),"")</f>
        <v>0.0</v>
      </c>
      <c r="X63" s="48"/>
      <c r="Y63" s="53">
        <f>IFERROR(((X63/X16)*100),"")</f>
        <v>0.0</v>
      </c>
      <c r="Z63" s="48"/>
      <c r="AA63" s="53">
        <f>IFERROR(((Z63/Z16)*100),"")</f>
        <v>0.0</v>
      </c>
      <c r="AB63" s="48"/>
      <c r="AC63" s="53">
        <f>IFERROR(((AB63/AB16)*100),"")</f>
        <v>0.0</v>
      </c>
      <c r="AD63" s="48"/>
      <c r="AE63" s="53">
        <f>IFERROR(((AD63/AD16)*100),"")</f>
        <v>0.0</v>
      </c>
      <c r="AF63" s="48"/>
      <c r="AG63" s="53">
        <f>IFERROR(((AF63/AF16)*100),"")</f>
        <v>0.0</v>
      </c>
      <c r="AH63" s="48"/>
      <c r="AI63" s="53">
        <f>IFERROR(((AH63/AH16)*100),"")</f>
        <v>0.0</v>
      </c>
      <c r="AJ63" s="48"/>
      <c r="AK63" s="53">
        <f>IFERROR(((AJ63/AJ16)*100),"")</f>
        <v>0.0</v>
      </c>
      <c r="AL63" s="48"/>
      <c r="AM63" s="53">
        <f>IFERROR(((AL63/AL16)*100),"")</f>
        <v>0.0</v>
      </c>
      <c r="AN63" s="48"/>
      <c r="AO63" s="53">
        <f>IFERROR(((AN63/AN16)*100),"")</f>
        <v>0.0</v>
      </c>
      <c r="AP63" s="48"/>
      <c r="AQ63" s="53">
        <f>IFERROR(((AP63/AP16)*100),"")</f>
        <v>0.0</v>
      </c>
      <c r="AR63" s="48"/>
      <c r="AS63" s="53">
        <f>IFERROR(((AR63/AR16)*100),"")</f>
        <v>0.0</v>
      </c>
      <c r="AT63" s="48"/>
      <c r="AU63" s="53">
        <f>IFERROR(((AT63/AT16)*100),"")</f>
        <v>0.0</v>
      </c>
      <c r="AV63" s="48"/>
      <c r="AW63" s="53">
        <f>IFERROR(((AV63/AV16)*100),"")</f>
        <v>0.0</v>
      </c>
      <c r="AX63" s="48"/>
      <c r="AY63" s="53">
        <f>IFERROR(((AX63/AX16)*100),"")</f>
        <v>0.0</v>
      </c>
      <c r="AZ63" s="48"/>
      <c r="BA63" s="53">
        <f>IFERROR(((AZ63/AZ16)*100),"")</f>
        <v>0.0</v>
      </c>
      <c r="BB63" s="48"/>
      <c r="BC63" s="53">
        <f>IFERROR(((BB63/BB16)*100),"")</f>
        <v>0.0</v>
      </c>
      <c r="BD63" s="48"/>
      <c r="BE63" s="53">
        <f>IFERROR(((BD63/BD16)*100),"")</f>
        <v>0.0</v>
      </c>
      <c r="BF63" s="48"/>
      <c r="BG63" s="53">
        <f>IFERROR(((BF63/BF16)*100),"")</f>
        <v>0.0</v>
      </c>
      <c r="BH63" s="48"/>
      <c r="BI63" s="53">
        <f>IFERROR(((BH63/BH16)*100),"")</f>
        <v>0.0</v>
      </c>
      <c r="BJ63" s="48"/>
      <c r="BK63" s="53">
        <f>IFERROR(((BJ63/BJ16)*100),"")</f>
        <v>0.0</v>
      </c>
      <c r="BL63" s="48"/>
      <c r="BM63" s="53">
        <f>IFERROR(((BL63/BL16)*100),"")</f>
        <v>0.0</v>
      </c>
      <c r="BN63" s="48"/>
      <c r="BO63" s="53">
        <f>IFERROR(((BN63/BN16)*100),"")</f>
        <v>0.0</v>
      </c>
      <c r="BP63" s="48"/>
      <c r="BQ63" s="53">
        <f>IFERROR(((BP63/BP16)*100),"")</f>
        <v>0.0</v>
      </c>
      <c r="BR63" s="48"/>
      <c r="BS63" s="53">
        <f>IFERROR(((BR63/BR16)*100),"")</f>
        <v>0.0</v>
      </c>
      <c r="BT63" s="49">
        <v>14419.44</v>
      </c>
      <c r="BU63" s="53">
        <f>IFERROR(((BT63/BT16)*100),"")</f>
        <v>3.5258920070743582</v>
      </c>
      <c r="BV63" s="49">
        <f>B63+D63+F63+H63+J63+L63+N63+P63+R63+T63+V63+X63+Z63+AB63+AD63+AF63+AH63+AJ63+AL63+AN63+AP63+AR63+AT63+AV63+AX63+AZ63+BB63+BD63+BF63+BH63+BJ63+BL63+BN63+BP63+BR63+BT63</f>
        <v>14419.44</v>
      </c>
      <c r="BW63" s="53">
        <f>IFERROR(((BV63/BV16)*100),"")</f>
        <v>0.30374742719676623</v>
      </c>
    </row>
    <row r="64" spans="1:75" ht="16" outlineLevel="2">
      <c r="A64" s="39" t="s">
        <v>60</v>
      </c>
      <c r="B64" s="48"/>
      <c r="C64" s="53">
        <f>IFERROR(((B64/B16)*100),"")</f>
        <v>0.0</v>
      </c>
      <c r="D64" s="48"/>
      <c r="E64" s="53">
        <f>IFERROR(((D64/D16)*100),"")</f>
        <v>0.0</v>
      </c>
      <c r="F64" s="48"/>
      <c r="G64" s="53">
        <f>IFERROR(((F64/F16)*100),"")</f>
        <v>0.0</v>
      </c>
      <c r="H64" s="48"/>
      <c r="I64" s="53">
        <f>IFERROR(((H64/H16)*100),"")</f>
        <v>0.0</v>
      </c>
      <c r="J64" s="48"/>
      <c r="K64" s="53">
        <f>IFERROR(((J64/J16)*100),"")</f>
        <v>0.0</v>
      </c>
      <c r="L64" s="48"/>
      <c r="M64" s="53">
        <f>IFERROR(((L64/L16)*100),"")</f>
        <v>0.0</v>
      </c>
      <c r="N64" s="48"/>
      <c r="O64" s="53">
        <f>IFERROR(((N64/N16)*100),"")</f>
        <v>0.0</v>
      </c>
      <c r="P64" s="48"/>
      <c r="Q64" s="53">
        <f>IFERROR(((P64/P16)*100),"")</f>
        <v>0.0</v>
      </c>
      <c r="R64" s="48"/>
      <c r="S64" s="53">
        <f>IFERROR(((R64/R16)*100),"")</f>
        <v>0.0</v>
      </c>
      <c r="T64" s="48"/>
      <c r="U64" s="53">
        <f>IFERROR(((T64/T16)*100),"")</f>
        <v>0.0</v>
      </c>
      <c r="V64" s="48"/>
      <c r="W64" s="53">
        <f>IFERROR(((V64/V16)*100),"")</f>
        <v>0.0</v>
      </c>
      <c r="X64" s="48"/>
      <c r="Y64" s="53">
        <f>IFERROR(((X64/X16)*100),"")</f>
        <v>0.0</v>
      </c>
      <c r="Z64" s="49">
        <v>2156.0</v>
      </c>
      <c r="AA64" s="53">
        <f>IFERROR(((Z64/Z16)*100),"")</f>
        <v>10.280643446209012</v>
      </c>
      <c r="AB64" s="49">
        <v>2171.16</v>
      </c>
      <c r="AC64" s="53">
        <f>IFERROR(((AB64/AB16)*100),"")</f>
        <v>0.8467402687521695</v>
      </c>
      <c r="AD64" s="49">
        <v>1904.7</v>
      </c>
      <c r="AE64" s="53">
        <f>IFERROR(((AD64/AD16)*100),"")</f>
        <v>2.385314069483308</v>
      </c>
      <c r="AF64" s="49">
        <v>1629.3</v>
      </c>
      <c r="AG64" s="53">
        <f>IFERROR(((AF64/AF16)*100),"")</f>
        <v>1.1137519968992948</v>
      </c>
      <c r="AH64" s="49">
        <v>1629.3</v>
      </c>
      <c r="AI64" s="53">
        <f>IFERROR(((AH64/AH16)*100),"")</f>
        <v>3.2923771557159207</v>
      </c>
      <c r="AJ64" s="49">
        <v>1629.3</v>
      </c>
      <c r="AK64" s="53">
        <f>IFERROR(((AJ64/AJ16)*100),"")</f>
        <v>3.267222854557749</v>
      </c>
      <c r="AL64" s="49">
        <v>1629.3</v>
      </c>
      <c r="AM64" s="53">
        <f>IFERROR(((AL64/AL16)*100),"")</f>
        <v>3.515698837119979</v>
      </c>
      <c r="AN64" s="49">
        <v>2496.34</v>
      </c>
      <c r="AO64" s="53">
        <f>IFERROR(((AN64/AN16)*100),"")</f>
        <v>14.976419551404538</v>
      </c>
      <c r="AP64" s="49">
        <v>2512.83</v>
      </c>
      <c r="AQ64" s="53">
        <f>IFERROR(((AP64/AP16)*100),"")</f>
        <v>8.132204348645004</v>
      </c>
      <c r="AR64" s="49">
        <v>2536.64</v>
      </c>
      <c r="AS64" s="53">
        <f>IFERROR(((AR64/AR16)*100),"")</f>
        <v>1.2445394643687875</v>
      </c>
      <c r="AT64" s="49">
        <v>2516.49</v>
      </c>
      <c r="AU64" s="53">
        <f>IFERROR(((AT64/AT16)*100),"")</f>
        <v>2.073164844322949</v>
      </c>
      <c r="AV64" s="49">
        <v>2496.34</v>
      </c>
      <c r="AW64" s="53">
        <f>IFERROR(((AV64/AV16)*100),"")</f>
        <v>2.413540360336198</v>
      </c>
      <c r="AX64" s="49">
        <v>2678.17</v>
      </c>
      <c r="AY64" s="53">
        <f>IFERROR(((AX64/AX16)*100),"")</f>
        <v>3.836137704304695</v>
      </c>
      <c r="AZ64" s="49">
        <v>2496.34</v>
      </c>
      <c r="BA64" s="53">
        <f>IFERROR(((AZ64/AZ16)*100),"")</f>
        <v>1.3373534904056081</v>
      </c>
      <c r="BB64" s="49">
        <v>2511.92</v>
      </c>
      <c r="BC64" s="53">
        <f>IFERROR(((BB64/BB16)*100),"")</f>
        <v>1.300106547952945</v>
      </c>
      <c r="BD64" s="49">
        <v>2511.92</v>
      </c>
      <c r="BE64" s="53">
        <f>IFERROR(((BD64/BD16)*100),"")</f>
        <v>2.13283013241544</v>
      </c>
      <c r="BF64" s="49">
        <v>2511.92</v>
      </c>
      <c r="BG64" s="53">
        <f>IFERROR(((BF64/BF16)*100),"")</f>
        <v>1.8433306876194684</v>
      </c>
      <c r="BH64" s="49">
        <v>2511.92</v>
      </c>
      <c r="BI64" s="53">
        <f>IFERROR(((BH64/BH16)*100),"")</f>
        <v>0.884468222248873</v>
      </c>
      <c r="BJ64" s="49">
        <v>2511.92</v>
      </c>
      <c r="BK64" s="53">
        <f>IFERROR(((BJ64/BJ16)*100),"")</f>
        <v>1.8513123326018006</v>
      </c>
      <c r="BL64" s="49">
        <v>2511.92</v>
      </c>
      <c r="BM64" s="53">
        <f>IFERROR(((BL64/BL16)*100),"")</f>
        <v>1.8492835932842364</v>
      </c>
      <c r="BN64" s="49">
        <v>2684.04</v>
      </c>
      <c r="BO64" s="53">
        <f>IFERROR(((BN64/BN16)*100),"")</f>
        <v>1.4012555563862263</v>
      </c>
      <c r="BP64" s="49">
        <v>2684.04</v>
      </c>
      <c r="BQ64" s="53">
        <f>IFERROR(((BP64/BP16)*100),"")</f>
        <v>0.8546992216875866</v>
      </c>
      <c r="BR64" s="49">
        <v>2684.04</v>
      </c>
      <c r="BS64" s="53">
        <f>IFERROR(((BR64/BR16)*100),"")</f>
        <v>0.8987739753761033</v>
      </c>
      <c r="BT64" s="49">
        <v>2684.04</v>
      </c>
      <c r="BU64" s="53">
        <f>IFERROR(((BT64/BT16)*100),"")</f>
        <v>0.65631086801345</v>
      </c>
      <c r="BV64" s="49">
        <f>B64+D64+F64+H64+J64+L64+N64+P64+R64+T64+V64+X64+Z64+AB64+AD64+AF64+AH64+AJ64+AL64+AN64+AP64+AR64+AT64+AV64+AX64+AZ64+BB64+BD64+BF64+BH64+BJ64+BL64+BN64+BP64+BR64+BT64</f>
        <v>56289.88999999999</v>
      </c>
      <c r="BW64" s="53">
        <f>IFERROR(((BV64/BV16)*100),"")</f>
        <v>1.1857540420910226</v>
      </c>
    </row>
    <row r="65" spans="1:75" ht="16" outlineLevel="2">
      <c r="A65" s="39" t="s">
        <v>61</v>
      </c>
      <c r="B65" s="48"/>
      <c r="C65" s="53">
        <f>IFERROR(((B65/B16)*100),"")</f>
        <v>0.0</v>
      </c>
      <c r="D65" s="48"/>
      <c r="E65" s="53">
        <f>IFERROR(((D65/D16)*100),"")</f>
        <v>0.0</v>
      </c>
      <c r="F65" s="48"/>
      <c r="G65" s="53">
        <f>IFERROR(((F65/F16)*100),"")</f>
        <v>0.0</v>
      </c>
      <c r="H65" s="48"/>
      <c r="I65" s="53">
        <f>IFERROR(((H65/H16)*100),"")</f>
        <v>0.0</v>
      </c>
      <c r="J65" s="48"/>
      <c r="K65" s="53">
        <f>IFERROR(((J65/J16)*100),"")</f>
        <v>0.0</v>
      </c>
      <c r="L65" s="48"/>
      <c r="M65" s="53">
        <f>IFERROR(((L65/L16)*100),"")</f>
        <v>0.0</v>
      </c>
      <c r="N65" s="48"/>
      <c r="O65" s="53">
        <f>IFERROR(((N65/N16)*100),"")</f>
        <v>0.0</v>
      </c>
      <c r="P65" s="48"/>
      <c r="Q65" s="53">
        <f>IFERROR(((P65/P16)*100),"")</f>
        <v>0.0</v>
      </c>
      <c r="R65" s="48"/>
      <c r="S65" s="53">
        <f>IFERROR(((R65/R16)*100),"")</f>
        <v>0.0</v>
      </c>
      <c r="T65" s="48"/>
      <c r="U65" s="53">
        <f>IFERROR(((T65/T16)*100),"")</f>
        <v>0.0</v>
      </c>
      <c r="V65" s="48"/>
      <c r="W65" s="53">
        <f>IFERROR(((V65/V16)*100),"")</f>
        <v>0.0</v>
      </c>
      <c r="X65" s="48"/>
      <c r="Y65" s="53">
        <f>IFERROR(((X65/X16)*100),"")</f>
        <v>0.0</v>
      </c>
      <c r="Z65" s="49">
        <v>165.6</v>
      </c>
      <c r="AA65" s="53">
        <f>IFERROR(((Z65/Z16)*100),"")</f>
        <v>0.7896449697088184</v>
      </c>
      <c r="AB65" s="49">
        <v>2.4</v>
      </c>
      <c r="AC65" s="53">
        <f>IFERROR(((AB65/AB16)*100),"")</f>
        <v>9.359865901201233E-4</v>
      </c>
      <c r="AD65" s="49">
        <v>0</v>
      </c>
      <c r="AE65" s="53">
        <f>IFERROR(((AD65/AD16)*100),"")</f>
        <v>0.0</v>
      </c>
      <c r="AF65" s="49">
        <v>0</v>
      </c>
      <c r="AG65" s="53">
        <f>IFERROR(((AF65/AF16)*100),"")</f>
        <v>0.0</v>
      </c>
      <c r="AH65" s="48"/>
      <c r="AI65" s="53">
        <f>IFERROR(((AH65/AH16)*100),"")</f>
        <v>0.0</v>
      </c>
      <c r="AJ65" s="48"/>
      <c r="AK65" s="53">
        <f>IFERROR(((AJ65/AJ16)*100),"")</f>
        <v>0.0</v>
      </c>
      <c r="AL65" s="48"/>
      <c r="AM65" s="53">
        <f>IFERROR(((AL65/AL16)*100),"")</f>
        <v>0.0</v>
      </c>
      <c r="AN65" s="48"/>
      <c r="AO65" s="53">
        <f>IFERROR(((AN65/AN16)*100),"")</f>
        <v>0.0</v>
      </c>
      <c r="AP65" s="49">
        <v>1.6</v>
      </c>
      <c r="AQ65" s="53">
        <f>IFERROR(((AP65/AP16)*100),"")</f>
        <v>0.005178037096752271</v>
      </c>
      <c r="AR65" s="49">
        <v>3.9</v>
      </c>
      <c r="AS65" s="53">
        <f>IFERROR(((AR65/AR16)*100),"")</f>
        <v>0.0019134382139516333</v>
      </c>
      <c r="AT65" s="49">
        <v>2.73</v>
      </c>
      <c r="AU65" s="53">
        <f>IFERROR(((AT65/AT16)*100),"")</f>
        <v>0.002249061202310222</v>
      </c>
      <c r="AV65" s="49">
        <v>0</v>
      </c>
      <c r="AW65" s="53">
        <f>IFERROR(((AV65/AV16)*100),"")</f>
        <v>0.0</v>
      </c>
      <c r="AX65" s="49">
        <v>126.0</v>
      </c>
      <c r="AY65" s="53">
        <f>IFERROR(((AX65/AX16)*100),"")</f>
        <v>0.1804789653914395</v>
      </c>
      <c r="AZ65" s="48"/>
      <c r="BA65" s="53">
        <f>IFERROR(((AZ65/AZ16)*100),"")</f>
        <v>0.0</v>
      </c>
      <c r="BB65" s="48"/>
      <c r="BC65" s="53">
        <f>IFERROR(((BB65/BB16)*100),"")</f>
        <v>0.0</v>
      </c>
      <c r="BD65" s="48"/>
      <c r="BE65" s="53">
        <f>IFERROR(((BD65/BD16)*100),"")</f>
        <v>0.0</v>
      </c>
      <c r="BF65" s="48"/>
      <c r="BG65" s="53">
        <f>IFERROR(((BF65/BF16)*100),"")</f>
        <v>0.0</v>
      </c>
      <c r="BH65" s="48"/>
      <c r="BI65" s="53">
        <f>IFERROR(((BH65/BH16)*100),"")</f>
        <v>0.0</v>
      </c>
      <c r="BJ65" s="48"/>
      <c r="BK65" s="53">
        <f>IFERROR(((BJ65/BJ16)*100),"")</f>
        <v>0.0</v>
      </c>
      <c r="BL65" s="48"/>
      <c r="BM65" s="53">
        <f>IFERROR(((BL65/BL16)*100),"")</f>
        <v>0.0</v>
      </c>
      <c r="BN65" s="48"/>
      <c r="BO65" s="53">
        <f>IFERROR(((BN65/BN16)*100),"")</f>
        <v>0.0</v>
      </c>
      <c r="BP65" s="48"/>
      <c r="BQ65" s="53">
        <f>IFERROR(((BP65/BP16)*100),"")</f>
        <v>0.0</v>
      </c>
      <c r="BR65" s="48"/>
      <c r="BS65" s="53">
        <f>IFERROR(((BR65/BR16)*100),"")</f>
        <v>0.0</v>
      </c>
      <c r="BT65" s="48"/>
      <c r="BU65" s="53">
        <f>IFERROR(((BT65/BT16)*100),"")</f>
        <v>0.0</v>
      </c>
      <c r="BV65" s="49">
        <f>B65+D65+F65+H65+J65+L65+N65+P65+R65+T65+V65+X65+Z65+AB65+AD65+AF65+AH65+AJ65+AL65+AN65+AP65+AR65+AT65+AV65+AX65+AZ65+BB65+BD65+BF65+BH65+BJ65+BL65+BN65+BP65+BR65+BT65</f>
        <v>302.23</v>
      </c>
      <c r="BW65" s="53">
        <f>IFERROR(((BV65/BV16)*100),"")</f>
        <v>0.006366515268393131</v>
      </c>
    </row>
    <row r="66" spans="1:75" ht="16" outlineLevel="2">
      <c r="A66" s="39" t="s">
        <v>62</v>
      </c>
      <c r="B66" s="48"/>
      <c r="C66" s="53">
        <f>IFERROR(((B66/B16)*100),"")</f>
        <v>0.0</v>
      </c>
      <c r="D66" s="48"/>
      <c r="E66" s="53">
        <f>IFERROR(((D66/D16)*100),"")</f>
        <v>0.0</v>
      </c>
      <c r="F66" s="48"/>
      <c r="G66" s="53">
        <f>IFERROR(((F66/F16)*100),"")</f>
        <v>0.0</v>
      </c>
      <c r="H66" s="48"/>
      <c r="I66" s="53">
        <f>IFERROR(((H66/H16)*100),"")</f>
        <v>0.0</v>
      </c>
      <c r="J66" s="48"/>
      <c r="K66" s="53">
        <f>IFERROR(((J66/J16)*100),"")</f>
        <v>0.0</v>
      </c>
      <c r="L66" s="48"/>
      <c r="M66" s="53">
        <f>IFERROR(((L66/L16)*100),"")</f>
        <v>0.0</v>
      </c>
      <c r="N66" s="48"/>
      <c r="O66" s="53">
        <f>IFERROR(((N66/N16)*100),"")</f>
        <v>0.0</v>
      </c>
      <c r="P66" s="48"/>
      <c r="Q66" s="53">
        <f>IFERROR(((P66/P16)*100),"")</f>
        <v>0.0</v>
      </c>
      <c r="R66" s="48"/>
      <c r="S66" s="53">
        <f>IFERROR(((R66/R16)*100),"")</f>
        <v>0.0</v>
      </c>
      <c r="T66" s="48"/>
      <c r="U66" s="53">
        <f>IFERROR(((T66/T16)*100),"")</f>
        <v>0.0</v>
      </c>
      <c r="V66" s="48"/>
      <c r="W66" s="53">
        <f>IFERROR(((V66/V16)*100),"")</f>
        <v>0.0</v>
      </c>
      <c r="X66" s="48"/>
      <c r="Y66" s="53">
        <f>IFERROR(((X66/X16)*100),"")</f>
        <v>0.0</v>
      </c>
      <c r="Z66" s="49">
        <v>822.86</v>
      </c>
      <c r="AA66" s="53">
        <f>IFERROR(((Z66/Z16)*100),"")</f>
        <v>3.92371533680313</v>
      </c>
      <c r="AB66" s="49">
        <v>520.26</v>
      </c>
      <c r="AC66" s="53">
        <f>IFERROR(((AB66/AB16)*100),"")</f>
        <v>0.20289849307328975</v>
      </c>
      <c r="AD66" s="49">
        <v>357.42</v>
      </c>
      <c r="AE66" s="53">
        <f>IFERROR(((AD66/AD16)*100),"")</f>
        <v>0.44760799848518085</v>
      </c>
      <c r="AF66" s="49">
        <v>357.34</v>
      </c>
      <c r="AG66" s="53">
        <f>IFERROR(((AF66/AF16)*100),"")</f>
        <v>0.24426940316209048</v>
      </c>
      <c r="AH66" s="49">
        <v>357.34</v>
      </c>
      <c r="AI66" s="53">
        <f>IFERROR(((AH66/AH16)*100),"")</f>
        <v>0.7220880456782219</v>
      </c>
      <c r="AJ66" s="49">
        <v>357.42</v>
      </c>
      <c r="AK66" s="53">
        <f>IFERROR(((AJ66/AJ16)*100),"")</f>
        <v>0.7167315980335303</v>
      </c>
      <c r="AL66" s="49">
        <v>357.34</v>
      </c>
      <c r="AM66" s="53">
        <f>IFERROR(((AL66/AL16)*100),"")</f>
        <v>0.7710672205588004</v>
      </c>
      <c r="AN66" s="49">
        <v>287.59</v>
      </c>
      <c r="AO66" s="53">
        <f>IFERROR(((AN66/AN16)*100),"")</f>
        <v>1.7253533167711252</v>
      </c>
      <c r="AP66" s="49">
        <v>-135.09</v>
      </c>
      <c r="AQ66" s="53">
        <f>IFERROR(((AP66/AP16)*100),"")</f>
        <v>-0.43718814462516514</v>
      </c>
      <c r="AR66" s="49">
        <v>128.64</v>
      </c>
      <c r="AS66" s="53">
        <f>IFERROR(((AR66/AR16)*100),"")</f>
        <v>0.06311402354942003</v>
      </c>
      <c r="AT66" s="49">
        <v>122.36</v>
      </c>
      <c r="AU66" s="53">
        <f>IFERROR(((AT66/AT16)*100),"")</f>
        <v>0.10080407645226329</v>
      </c>
      <c r="AV66" s="49">
        <v>107.78</v>
      </c>
      <c r="AW66" s="53">
        <f>IFERROR(((AV66/AV16)*100),"")</f>
        <v>0.10420510829335565</v>
      </c>
      <c r="AX66" s="49">
        <v>706.5</v>
      </c>
      <c r="AY66" s="53">
        <f>IFERROR(((AX66/AX16)*100),"")</f>
        <v>1.0119713416591432</v>
      </c>
      <c r="AZ66" s="49">
        <v>288.4</v>
      </c>
      <c r="BA66" s="53">
        <f>IFERROR(((AZ66/AZ16)*100),"")</f>
        <v>0.1545032914719058</v>
      </c>
      <c r="BB66" s="49">
        <v>290.34</v>
      </c>
      <c r="BC66" s="53">
        <f>IFERROR(((BB66/BB16)*100),"")</f>
        <v>0.15027267394369964</v>
      </c>
      <c r="BD66" s="49">
        <v>290.18</v>
      </c>
      <c r="BE66" s="53">
        <f>IFERROR(((BD66/BD16)*100),"")</f>
        <v>0.2463870855060322</v>
      </c>
      <c r="BF66" s="49">
        <v>197.64</v>
      </c>
      <c r="BG66" s="53">
        <f>IFERROR(((BF66/BF16)*100),"")</f>
        <v>0.1450348247958182</v>
      </c>
      <c r="BH66" s="49">
        <v>173.94</v>
      </c>
      <c r="BI66" s="53">
        <f>IFERROR(((BH66/BH16)*100),"")</f>
        <v>0.06124574133649517</v>
      </c>
      <c r="BJ66" s="49">
        <v>173.94</v>
      </c>
      <c r="BK66" s="53">
        <f>IFERROR(((BJ66/BJ16)*100),"")</f>
        <v>0.12819566989902434</v>
      </c>
      <c r="BL66" s="49">
        <v>140.86</v>
      </c>
      <c r="BM66" s="53">
        <f>IFERROR(((BL66/BL16)*100),"")</f>
        <v>0.10370158561977195</v>
      </c>
      <c r="BN66" s="49">
        <v>129.64</v>
      </c>
      <c r="BO66" s="53">
        <f>IFERROR(((BN66/BN16)*100),"")</f>
        <v>0.06768109652982457</v>
      </c>
      <c r="BP66" s="49">
        <v>129.56</v>
      </c>
      <c r="BQ66" s="53">
        <f>IFERROR(((BP66/BP16)*100),"")</f>
        <v>0.04125677380435602</v>
      </c>
      <c r="BR66" s="49">
        <v>129.4</v>
      </c>
      <c r="BS66" s="53">
        <f>IFERROR(((BR66/BR16)*100),"")</f>
        <v>0.043330707595143056</v>
      </c>
      <c r="BT66" s="49">
        <v>131.42</v>
      </c>
      <c r="BU66" s="53">
        <f>IFERROR(((BT66/BT16)*100),"")</f>
        <v>0.0321352790101219</v>
      </c>
      <c r="BV66" s="49">
        <f>B66+D66+F66+H66+J66+L66+N66+P66+R66+T66+V66+X66+Z66+AB66+AD66+AF66+AH66+AJ66+AL66+AN66+AP66+AR66+AT66+AV66+AX66+AZ66+BB66+BD66+BF66+BH66+BJ66+BL66+BN66+BP66+BR66+BT66</f>
        <v>6423.08</v>
      </c>
      <c r="BW66" s="53">
        <f>IFERROR(((BV66/BV16)*100),"")</f>
        <v>0.13530303705823563</v>
      </c>
    </row>
    <row r="67" spans="1:75" ht="16" outlineLevel="2">
      <c r="A67" s="39" t="s">
        <v>63</v>
      </c>
      <c r="B67" s="48"/>
      <c r="C67" s="53">
        <f>IFERROR(((B67/B16)*100),"")</f>
        <v>0.0</v>
      </c>
      <c r="D67" s="48"/>
      <c r="E67" s="53">
        <f>IFERROR(((D67/D16)*100),"")</f>
        <v>0.0</v>
      </c>
      <c r="F67" s="48"/>
      <c r="G67" s="53">
        <f>IFERROR(((F67/F16)*100),"")</f>
        <v>0.0</v>
      </c>
      <c r="H67" s="48"/>
      <c r="I67" s="53">
        <f>IFERROR(((H67/H16)*100),"")</f>
        <v>0.0</v>
      </c>
      <c r="J67" s="48"/>
      <c r="K67" s="53">
        <f>IFERROR(((J67/J16)*100),"")</f>
        <v>0.0</v>
      </c>
      <c r="L67" s="48"/>
      <c r="M67" s="53">
        <f>IFERROR(((L67/L16)*100),"")</f>
        <v>0.0</v>
      </c>
      <c r="N67" s="48"/>
      <c r="O67" s="53">
        <f>IFERROR(((N67/N16)*100),"")</f>
        <v>0.0</v>
      </c>
      <c r="P67" s="48"/>
      <c r="Q67" s="53">
        <f>IFERROR(((P67/P16)*100),"")</f>
        <v>0.0</v>
      </c>
      <c r="R67" s="48"/>
      <c r="S67" s="53">
        <f>IFERROR(((R67/R16)*100),"")</f>
        <v>0.0</v>
      </c>
      <c r="T67" s="48"/>
      <c r="U67" s="53">
        <f>IFERROR(((T67/T16)*100),"")</f>
        <v>0.0</v>
      </c>
      <c r="V67" s="48"/>
      <c r="W67" s="53">
        <f>IFERROR(((V67/V16)*100),"")</f>
        <v>0.0</v>
      </c>
      <c r="X67" s="48"/>
      <c r="Y67" s="53">
        <f>IFERROR(((X67/X16)*100),"")</f>
        <v>0.0</v>
      </c>
      <c r="Z67" s="48"/>
      <c r="AA67" s="53">
        <f>IFERROR(((Z67/Z16)*100),"")</f>
        <v>0.0</v>
      </c>
      <c r="AB67" s="48"/>
      <c r="AC67" s="53">
        <f>IFERROR(((AB67/AB16)*100),"")</f>
        <v>0.0</v>
      </c>
      <c r="AD67" s="48"/>
      <c r="AE67" s="53">
        <f>IFERROR(((AD67/AD16)*100),"")</f>
        <v>0.0</v>
      </c>
      <c r="AF67" s="48"/>
      <c r="AG67" s="53">
        <f>IFERROR(((AF67/AF16)*100),"")</f>
        <v>0.0</v>
      </c>
      <c r="AH67" s="48"/>
      <c r="AI67" s="53">
        <f>IFERROR(((AH67/AH16)*100),"")</f>
        <v>0.0</v>
      </c>
      <c r="AJ67" s="48"/>
      <c r="AK67" s="53">
        <f>IFERROR(((AJ67/AJ16)*100),"")</f>
        <v>0.0</v>
      </c>
      <c r="AL67" s="48"/>
      <c r="AM67" s="53">
        <f>IFERROR(((AL67/AL16)*100),"")</f>
        <v>0.0</v>
      </c>
      <c r="AN67" s="48"/>
      <c r="AO67" s="53">
        <f>IFERROR(((AN67/AN16)*100),"")</f>
        <v>0.0</v>
      </c>
      <c r="AP67" s="48"/>
      <c r="AQ67" s="53">
        <f>IFERROR(((AP67/AP16)*100),"")</f>
        <v>0.0</v>
      </c>
      <c r="AR67" s="48"/>
      <c r="AS67" s="53">
        <f>IFERROR(((AR67/AR16)*100),"")</f>
        <v>0.0</v>
      </c>
      <c r="AT67" s="48"/>
      <c r="AU67" s="53">
        <f>IFERROR(((AT67/AT16)*100),"")</f>
        <v>0.0</v>
      </c>
      <c r="AV67" s="48"/>
      <c r="AW67" s="53">
        <f>IFERROR(((AV67/AV16)*100),"")</f>
        <v>0.0</v>
      </c>
      <c r="AX67" s="48"/>
      <c r="AY67" s="53">
        <f>IFERROR(((AX67/AX16)*100),"")</f>
        <v>0.0</v>
      </c>
      <c r="AZ67" s="48"/>
      <c r="BA67" s="53">
        <f>IFERROR(((AZ67/AZ16)*100),"")</f>
        <v>0.0</v>
      </c>
      <c r="BB67" s="48"/>
      <c r="BC67" s="53">
        <f>IFERROR(((BB67/BB16)*100),"")</f>
        <v>0.0</v>
      </c>
      <c r="BD67" s="48"/>
      <c r="BE67" s="53">
        <f>IFERROR(((BD67/BD16)*100),"")</f>
        <v>0.0</v>
      </c>
      <c r="BF67" s="48"/>
      <c r="BG67" s="53">
        <f>IFERROR(((BF67/BF16)*100),"")</f>
        <v>0.0</v>
      </c>
      <c r="BH67" s="48"/>
      <c r="BI67" s="53">
        <f>IFERROR(((BH67/BH16)*100),"")</f>
        <v>0.0</v>
      </c>
      <c r="BJ67" s="48"/>
      <c r="BK67" s="53">
        <f>IFERROR(((BJ67/BJ16)*100),"")</f>
        <v>0.0</v>
      </c>
      <c r="BL67" s="48"/>
      <c r="BM67" s="53">
        <f>IFERROR(((BL67/BL16)*100),"")</f>
        <v>0.0</v>
      </c>
      <c r="BN67" s="48"/>
      <c r="BO67" s="53">
        <f>IFERROR(((BN67/BN16)*100),"")</f>
        <v>0.0</v>
      </c>
      <c r="BP67" s="48"/>
      <c r="BQ67" s="53">
        <f>IFERROR(((BP67/BP16)*100),"")</f>
        <v>0.0</v>
      </c>
      <c r="BR67" s="48"/>
      <c r="BS67" s="53">
        <f>IFERROR(((BR67/BR16)*100),"")</f>
        <v>0.0</v>
      </c>
      <c r="BT67" s="49">
        <v>561.66</v>
      </c>
      <c r="BU67" s="53">
        <f>IFERROR(((BT67/BT16)*100),"")</f>
        <v>0.13733907174573937</v>
      </c>
      <c r="BV67" s="49">
        <f>B67+D67+F67+H67+J67+L67+N67+P67+R67+T67+V67+X67+Z67+AB67+AD67+AF67+AH67+AJ67+AL67+AN67+AP67+AR67+AT67+AV67+AX67+AZ67+BB67+BD67+BF67+BH67+BJ67+BL67+BN67+BP67+BR67+BT67</f>
        <v>561.66</v>
      </c>
      <c r="BW67" s="53">
        <f>IFERROR(((BV67/BV16)*100),"")</f>
        <v>0.011831442827137233</v>
      </c>
    </row>
    <row r="68" spans="1:75" ht="16" outlineLevel="1">
      <c r="A68" s="40" t="s">
        <v>64</v>
      </c>
      <c r="B68" s="50">
        <f>B60+B61+B62+B63+B64+B65+B66+B67</f>
        <v>29276.17</v>
      </c>
      <c r="C68" s="54">
        <f>IFERROR(((B68/B16)*100),"")</f>
        <v>160.46432216330695</v>
      </c>
      <c r="D68" s="50">
        <f>D60+D61+D62+D63+D64+D65+D66+D67</f>
        <v>28752.41</v>
      </c>
      <c r="E68" s="54">
        <f>IFERROR(((D68/D16)*100),"")</f>
        <v>83.25568762420346</v>
      </c>
      <c r="F68" s="50">
        <f>F60+F61+F62+F63+F64+F65+F66+F67</f>
        <v>28407.27</v>
      </c>
      <c r="G68" s="54">
        <f>IFERROR(((F68/F16)*100),"")</f>
        <v>24.345091802928582</v>
      </c>
      <c r="H68" s="50">
        <f>H60+H61+H62+H63+H64+H65+H66+H67</f>
        <v>28407.25</v>
      </c>
      <c r="I68" s="54">
        <f>IFERROR(((H68/H16)*100),"")</f>
        <v>12.220648235433854</v>
      </c>
      <c r="J68" s="50">
        <f>J60+J61+J62+J63+J64+J65+J66+J67</f>
        <v>28407.25</v>
      </c>
      <c r="K68" s="54">
        <f>IFERROR(((J68/J16)*100),"")</f>
        <v>27.96827946333906</v>
      </c>
      <c r="L68" s="50">
        <f>L60+L61+L62+L63+L64+L65+L66+L67</f>
        <v>28407.24</v>
      </c>
      <c r="M68" s="54">
        <f>IFERROR(((L68/L16)*100),"")</f>
        <v>54.395824078187474</v>
      </c>
      <c r="N68" s="50">
        <f>N60+N61+N62+N63+N64+N65+N66+N67</f>
        <v>28407.28</v>
      </c>
      <c r="O68" s="54">
        <f>IFERROR(((N68/N16)*100),"")</f>
        <v>10.637360609523329</v>
      </c>
      <c r="P68" s="50">
        <f>P60+P61+P62+P63+P64+P65+P66+P67</f>
        <v>28407.25</v>
      </c>
      <c r="Q68" s="54">
        <f>IFERROR(((P68/P16)*100),"")</f>
        <v>57.214106203366796</v>
      </c>
      <c r="R68" s="50">
        <f>R60+R61+R62+R63+R64+R65+R66+R67</f>
        <v>28294.91</v>
      </c>
      <c r="S68" s="54">
        <f>IFERROR(((R68/R16)*100),"")</f>
        <v>59.530833682587605</v>
      </c>
      <c r="T68" s="50">
        <f>T60+T61+T62+T63+T64+T65+T66+T67</f>
        <v>28276.0</v>
      </c>
      <c r="U68" s="54">
        <f>IFERROR(((T68/T16)*100),"")</f>
        <v>127.59524744254469</v>
      </c>
      <c r="V68" s="50">
        <f>V60+V61+V62+V63+V64+V65+V66+V67</f>
        <v>28276.02</v>
      </c>
      <c r="W68" s="54">
        <f>IFERROR(((V68/V16)*100),"")</f>
        <v>74.24208848129929</v>
      </c>
      <c r="X68" s="50">
        <f>X60+X61+X62+X63+X64+X65+X66+X67</f>
        <v>67743.56</v>
      </c>
      <c r="Y68" s="54">
        <f>IFERROR(((X68/X16)*100),"")</f>
        <v>40.05140783883224</v>
      </c>
      <c r="Z68" s="50">
        <f>Z60+Z61+Z62+Z63+Z64+Z65+Z66+Z67</f>
        <v>31453.82</v>
      </c>
      <c r="AA68" s="54">
        <f>IFERROR(((Z68/Z16)*100),"")</f>
        <v>149.9840020599434</v>
      </c>
      <c r="AB68" s="50">
        <f>AB60+AB61+AB62+AB63+AB64+AB65+AB66+AB67</f>
        <v>31075.16</v>
      </c>
      <c r="AC68" s="54">
        <f>IFERROR(((AB68/AB16)*100),"")</f>
        <v>12.119138769098855</v>
      </c>
      <c r="AD68" s="50">
        <f>AD60+AD61+AD62+AD63+AD64+AD65+AD66+AD67</f>
        <v>27160.12</v>
      </c>
      <c r="AE68" s="54">
        <f>IFERROR(((AD68/AD16)*100),"")</f>
        <v>34.0134490286423</v>
      </c>
      <c r="AF68" s="50">
        <f>AF60+AF61+AF62+AF63+AF64+AF65+AF66+AF67</f>
        <v>23284.64</v>
      </c>
      <c r="AG68" s="54">
        <f>IFERROR(((AF68/AF16)*100),"")</f>
        <v>15.916844225790951</v>
      </c>
      <c r="AH68" s="50">
        <f>AH60+AH61+AH62+AH63+AH64+AH65+AH66+AH67</f>
        <v>23284.64</v>
      </c>
      <c r="AI68" s="54">
        <f>IFERROR(((AH68/AH16)*100),"")</f>
        <v>47.05199583567738</v>
      </c>
      <c r="AJ68" s="50">
        <f>AJ60+AJ61+AJ62+AJ63+AJ64+AJ65+AJ66+AJ67</f>
        <v>23284.719999999998</v>
      </c>
      <c r="AK68" s="54">
        <f>IFERROR(((AJ68/AJ16)*100),"")</f>
        <v>46.69267129808992</v>
      </c>
      <c r="AL68" s="50">
        <f>AL60+AL61+AL62+AL63+AL64+AL65+AL66+AL67</f>
        <v>23284.64</v>
      </c>
      <c r="AM68" s="54">
        <f>IFERROR(((AL68/AL16)*100),"")</f>
        <v>50.24352898223615</v>
      </c>
      <c r="AN68" s="50">
        <f>AN60+AN61+AN62+AN63+AN64+AN65+AN66+AN67</f>
        <v>35415.25</v>
      </c>
      <c r="AO68" s="54">
        <f>IFERROR(((AN68/AN16)*100),"")</f>
        <v>212.46851090711982</v>
      </c>
      <c r="AP68" s="50">
        <f>AP60+AP61+AP62+AP63+AP64+AP65+AP66+AP67</f>
        <v>35276.57000000001</v>
      </c>
      <c r="AQ68" s="54">
        <f>IFERROR(((AP68/AP16)*100),"")</f>
        <v>114.16461756636143</v>
      </c>
      <c r="AR68" s="50">
        <f>AR60+AR61+AR62+AR63+AR64+AR65+AR66+AR67</f>
        <v>35950.5</v>
      </c>
      <c r="AS68" s="54">
        <f>IFERROR(((AR68/AR16)*100),"")</f>
        <v>17.638220643761077</v>
      </c>
      <c r="AT68" s="50">
        <f>AT60+AT61+AT62+AT63+AT64+AT65+AT66+AT67</f>
        <v>35727.9</v>
      </c>
      <c r="AU68" s="54">
        <f>IFERROR(((AT68/AT16)*100),"")</f>
        <v>29.433785249091354</v>
      </c>
      <c r="AV68" s="50">
        <f>AV60+AV61+AV62+AV63+AV64+AV65+AV66+AV67</f>
        <v>35235.44</v>
      </c>
      <c r="AW68" s="54">
        <f>IFERROR(((AV68/AV16)*100),"")</f>
        <v>34.06673632365963</v>
      </c>
      <c r="AX68" s="50">
        <f>AX60+AX61+AX62+AX63+AX64+AX65+AX66+AX67</f>
        <v>38518.88</v>
      </c>
      <c r="AY68" s="54">
        <f>IFERROR(((AX68/AX16)*100),"")</f>
        <v>55.17339373362707</v>
      </c>
      <c r="AZ68" s="50">
        <f>AZ60+AZ61+AZ62+AZ63+AZ64+AZ65+AZ66+AZ67</f>
        <v>35416.060000000005</v>
      </c>
      <c r="BA68" s="54">
        <f>IFERROR(((AZ68/AZ16)*100),"")</f>
        <v>18.973293484627273</v>
      </c>
      <c r="BB68" s="50">
        <f>BB60+BB61+BB62+BB63+BB64+BB65+BB66+BB67</f>
        <v>46717.52</v>
      </c>
      <c r="BC68" s="54">
        <f>IFERROR(((BB68/BB16)*100),"")</f>
        <v>24.179812118269158</v>
      </c>
      <c r="BD68" s="50">
        <f>BD60+BD61+BD62+BD63+BD64+BD65+BD66+BD67</f>
        <v>35637.36</v>
      </c>
      <c r="BE68" s="54">
        <f>IFERROR(((BD68/BD16)*100),"")</f>
        <v>30.25909871641482</v>
      </c>
      <c r="BF68" s="50">
        <f>BF60+BF61+BF62+BF63+BF64+BF65+BF66+BF67</f>
        <v>35544.82</v>
      </c>
      <c r="BG68" s="54">
        <f>IFERROR(((BF68/BF16)*100),"")</f>
        <v>26.083974605843423</v>
      </c>
      <c r="BH68" s="50">
        <f>BH60+BH61+BH62+BH63+BH64+BH65+BH66+BH67</f>
        <v>35521.12</v>
      </c>
      <c r="BI68" s="54">
        <f>IFERROR(((BH68/BH16)*100),"")</f>
        <v>12.507286003809392</v>
      </c>
      <c r="BJ68" s="50">
        <f>BJ60+BJ61+BJ62+BJ63+BJ64+BJ65+BJ66+BJ67</f>
        <v>35521.12</v>
      </c>
      <c r="BK68" s="54">
        <f>IFERROR(((BJ68/BJ16)*100),"")</f>
        <v>26.179451385326157</v>
      </c>
      <c r="BL68" s="50">
        <f>BL60+BL61+BL62+BL63+BL64+BL65+BL66+BL67</f>
        <v>35488.04</v>
      </c>
      <c r="BM68" s="54">
        <f>IFERROR(((BL68/BL16)*100),"")</f>
        <v>26.126409332229816</v>
      </c>
      <c r="BN68" s="50">
        <f>BN60+BN61+BN62+BN63+BN64+BN65+BN66+BN67</f>
        <v>37898.94</v>
      </c>
      <c r="BO68" s="54">
        <f>IFERROR(((BN68/BN16)*100),"")</f>
        <v>19.785882571104832</v>
      </c>
      <c r="BP68" s="50">
        <f>BP60+BP61+BP62+BP63+BP64+BP65+BP66+BP67</f>
        <v>37898.86</v>
      </c>
      <c r="BQ68" s="54">
        <f>IFERROR(((BP68/BP16)*100),"")</f>
        <v>12.068421537997502</v>
      </c>
      <c r="BR68" s="50">
        <f>BR60+BR61+BR62+BR63+BR64+BR65+BR66+BR67</f>
        <v>37898.700000000004</v>
      </c>
      <c r="BS68" s="54">
        <f>IFERROR(((BR68/BR16)*100),"")</f>
        <v>12.690707016507327</v>
      </c>
      <c r="BT68" s="50">
        <f>BT60+BT61+BT62+BT63+BT64+BT65+BT66+BT67</f>
        <v>52881.82000000001</v>
      </c>
      <c r="BU68" s="54">
        <f>IFERROR(((BT68/BT16)*100),"")</f>
        <v>12.93084797034732</v>
      </c>
      <c r="BV68" s="50">
        <f>B68+D68+F68+H68+J68+L68+N68+P68+R68+T68+V68+X68+Z68+AB68+AD68+AF68+AH68+AJ68+AL68+AN68+AP68+AR68+AT68+AV68+AX68+AZ68+BB68+BD68+BF68+BH68+BJ68+BL68+BN68+BP68+BR68+BT68</f>
        <v>1206439.2500000005</v>
      </c>
      <c r="BW68" s="54">
        <f>IFERROR(((BV68/BV16)*100),"")</f>
        <v>25.41380374388301</v>
      </c>
    </row>
    <row r="69" spans="1:75" ht="16" outlineLevel="1">
      <c r="A69" s="37" t="s">
        <v>65</v>
      </c>
      <c r="B69" s="48"/>
      <c r="C69" s="53">
        <f>IFERROR(((B69/B16)*100),"")</f>
        <v>0.0</v>
      </c>
      <c r="D69" s="48"/>
      <c r="E69" s="53">
        <f>IFERROR(((D69/D16)*100),"")</f>
        <v>0.0</v>
      </c>
      <c r="F69" s="48"/>
      <c r="G69" s="53">
        <f>IFERROR(((F69/F16)*100),"")</f>
        <v>0.0</v>
      </c>
      <c r="H69" s="48"/>
      <c r="I69" s="53">
        <f>IFERROR(((H69/H16)*100),"")</f>
        <v>0.0</v>
      </c>
      <c r="J69" s="48"/>
      <c r="K69" s="53">
        <f>IFERROR(((J69/J16)*100),"")</f>
        <v>0.0</v>
      </c>
      <c r="L69" s="48"/>
      <c r="M69" s="53">
        <f>IFERROR(((L69/L16)*100),"")</f>
        <v>0.0</v>
      </c>
      <c r="N69" s="48"/>
      <c r="O69" s="53">
        <f>IFERROR(((N69/N16)*100),"")</f>
        <v>0.0</v>
      </c>
      <c r="P69" s="48"/>
      <c r="Q69" s="53">
        <f>IFERROR(((P69/P16)*100),"")</f>
        <v>0.0</v>
      </c>
      <c r="R69" s="48"/>
      <c r="S69" s="53">
        <f>IFERROR(((R69/R16)*100),"")</f>
        <v>0.0</v>
      </c>
      <c r="T69" s="48"/>
      <c r="U69" s="53">
        <f>IFERROR(((T69/T16)*100),"")</f>
        <v>0.0</v>
      </c>
      <c r="V69" s="48"/>
      <c r="W69" s="53">
        <f>IFERROR(((V69/V16)*100),"")</f>
        <v>0.0</v>
      </c>
      <c r="X69" s="48"/>
      <c r="Y69" s="53">
        <f>IFERROR(((X69/X16)*100),"")</f>
        <v>0.0</v>
      </c>
      <c r="Z69" s="48"/>
      <c r="AA69" s="53">
        <f>IFERROR(((Z69/Z16)*100),"")</f>
        <v>0.0</v>
      </c>
      <c r="AB69" s="48"/>
      <c r="AC69" s="53">
        <f>IFERROR(((AB69/AB16)*100),"")</f>
        <v>0.0</v>
      </c>
      <c r="AD69" s="48"/>
      <c r="AE69" s="53">
        <f>IFERROR(((AD69/AD16)*100),"")</f>
        <v>0.0</v>
      </c>
      <c r="AF69" s="48"/>
      <c r="AG69" s="53">
        <f>IFERROR(((AF69/AF16)*100),"")</f>
        <v>0.0</v>
      </c>
      <c r="AH69" s="48"/>
      <c r="AI69" s="53">
        <f>IFERROR(((AH69/AH16)*100),"")</f>
        <v>0.0</v>
      </c>
      <c r="AJ69" s="48"/>
      <c r="AK69" s="53">
        <f>IFERROR(((AJ69/AJ16)*100),"")</f>
        <v>0.0</v>
      </c>
      <c r="AL69" s="48"/>
      <c r="AM69" s="53">
        <f>IFERROR(((AL69/AL16)*100),"")</f>
        <v>0.0</v>
      </c>
      <c r="AN69" s="48"/>
      <c r="AO69" s="53">
        <f>IFERROR(((AN69/AN16)*100),"")</f>
        <v>0.0</v>
      </c>
      <c r="AP69" s="48"/>
      <c r="AQ69" s="53">
        <f>IFERROR(((AP69/AP16)*100),"")</f>
        <v>0.0</v>
      </c>
      <c r="AR69" s="48"/>
      <c r="AS69" s="53">
        <f>IFERROR(((AR69/AR16)*100),"")</f>
        <v>0.0</v>
      </c>
      <c r="AT69" s="48"/>
      <c r="AU69" s="53">
        <f>IFERROR(((AT69/AT16)*100),"")</f>
        <v>0.0</v>
      </c>
      <c r="AV69" s="48"/>
      <c r="AW69" s="53">
        <f>IFERROR(((AV69/AV16)*100),"")</f>
        <v>0.0</v>
      </c>
      <c r="AX69" s="48"/>
      <c r="AY69" s="53">
        <f>IFERROR(((AX69/AX16)*100),"")</f>
        <v>0.0</v>
      </c>
      <c r="AZ69" s="48"/>
      <c r="BA69" s="53">
        <f>IFERROR(((AZ69/AZ16)*100),"")</f>
        <v>0.0</v>
      </c>
      <c r="BB69" s="48"/>
      <c r="BC69" s="53">
        <f>IFERROR(((BB69/BB16)*100),"")</f>
        <v>0.0</v>
      </c>
      <c r="BD69" s="48"/>
      <c r="BE69" s="53">
        <f>IFERROR(((BD69/BD16)*100),"")</f>
        <v>0.0</v>
      </c>
      <c r="BF69" s="48"/>
      <c r="BG69" s="53">
        <f>IFERROR(((BF69/BF16)*100),"")</f>
        <v>0.0</v>
      </c>
      <c r="BH69" s="48"/>
      <c r="BI69" s="53">
        <f>IFERROR(((BH69/BH16)*100),"")</f>
        <v>0.0</v>
      </c>
      <c r="BJ69" s="48"/>
      <c r="BK69" s="53">
        <f>IFERROR(((BJ69/BJ16)*100),"")</f>
        <v>0.0</v>
      </c>
      <c r="BL69" s="48"/>
      <c r="BM69" s="53">
        <f>IFERROR(((BL69/BL16)*100),"")</f>
        <v>0.0</v>
      </c>
      <c r="BN69" s="48"/>
      <c r="BO69" s="53">
        <f>IFERROR(((BN69/BN16)*100),"")</f>
        <v>0.0</v>
      </c>
      <c r="BP69" s="48"/>
      <c r="BQ69" s="53">
        <f>IFERROR(((BP69/BP16)*100),"")</f>
        <v>0.0</v>
      </c>
      <c r="BR69" s="48"/>
      <c r="BS69" s="53">
        <f>IFERROR(((BR69/BR16)*100),"")</f>
        <v>0.0</v>
      </c>
      <c r="BT69" s="48"/>
      <c r="BU69" s="53">
        <f>IFERROR(((BT69/BT16)*100),"")</f>
        <v>0.0</v>
      </c>
      <c r="BV69" s="48"/>
      <c r="BW69" s="53">
        <f>IFERROR(((BV69/BV16)*100),"")</f>
        <v>0.0</v>
      </c>
    </row>
    <row r="70" spans="1:75" ht="16" outlineLevel="2">
      <c r="A70" s="39" t="s">
        <v>66</v>
      </c>
      <c r="B70" s="49">
        <v>250.0</v>
      </c>
      <c r="C70" s="53">
        <f>IFERROR(((B70/B16)*100),"")</f>
        <v>1.3702639566865045</v>
      </c>
      <c r="D70" s="49">
        <v>1430.0</v>
      </c>
      <c r="E70" s="53">
        <f>IFERROR(((D70/D16)*100),"")</f>
        <v>4.140718405956612</v>
      </c>
      <c r="F70" s="49">
        <v>170.55</v>
      </c>
      <c r="G70" s="53">
        <f>IFERROR(((F70/F16)*100),"")</f>
        <v>0.14616171870755162</v>
      </c>
      <c r="H70" s="49">
        <v>360.0</v>
      </c>
      <c r="I70" s="53">
        <f>IFERROR(((H70/H16)*100),"")</f>
        <v>0.15487009002125118</v>
      </c>
      <c r="J70" s="48"/>
      <c r="K70" s="53">
        <f>IFERROR(((J70/J16)*100),"")</f>
        <v>0.0</v>
      </c>
      <c r="L70" s="49">
        <v>1195.0</v>
      </c>
      <c r="M70" s="53">
        <f>IFERROR(((L70/L16)*100),"")</f>
        <v>2.288255028416489</v>
      </c>
      <c r="N70" s="49">
        <v>270.0</v>
      </c>
      <c r="O70" s="53">
        <f>IFERROR(((N70/N16)*100),"")</f>
        <v>0.10110392000118627</v>
      </c>
      <c r="P70" s="49">
        <v>6012.75</v>
      </c>
      <c r="Q70" s="53">
        <f>IFERROR(((P70/P16)*100),"")</f>
        <v>12.110081654306338</v>
      </c>
      <c r="R70" s="49">
        <v>1300.0</v>
      </c>
      <c r="S70" s="53">
        <f>IFERROR(((R70/R16)*100),"")</f>
        <v>2.7351238716562056</v>
      </c>
      <c r="T70" s="49">
        <v>495.0</v>
      </c>
      <c r="U70" s="53">
        <f>IFERROR(((T70/T16)*100),"")</f>
        <v>2.2336839540267226</v>
      </c>
      <c r="V70" s="49">
        <v>2955.0</v>
      </c>
      <c r="W70" s="53">
        <f>IFERROR(((V70/V16)*100),"")</f>
        <v>7.758707606736712</v>
      </c>
      <c r="X70" s="49">
        <v>1885.0</v>
      </c>
      <c r="Y70" s="53">
        <f>IFERROR(((X70/X16)*100),"")</f>
        <v>1.1144513777575134</v>
      </c>
      <c r="Z70" s="49">
        <v>2493.5</v>
      </c>
      <c r="AA70" s="53">
        <f>IFERROR(((Z70/Z16)*100),"")</f>
        <v>11.88997422686557</v>
      </c>
      <c r="AB70" s="49">
        <v>3044.59</v>
      </c>
      <c r="AC70" s="53">
        <f>IFERROR(((AB70/AB16)*100),"")</f>
        <v>1.1873730885057612</v>
      </c>
      <c r="AD70" s="49">
        <v>1444.0</v>
      </c>
      <c r="AE70" s="53">
        <f>IFERROR(((AD70/AD16)*100),"")</f>
        <v>1.8083653679497542</v>
      </c>
      <c r="AF70" s="49">
        <v>1210.0</v>
      </c>
      <c r="AG70" s="53">
        <f>IFERROR(((AF70/AF16)*100),"")</f>
        <v>0.8271281631670944</v>
      </c>
      <c r="AH70" s="49">
        <v>985.0</v>
      </c>
      <c r="AI70" s="53">
        <f>IFERROR(((AH70/AH16)*100),"")</f>
        <v>1.9904201180753585</v>
      </c>
      <c r="AJ70" s="49">
        <v>1255.0</v>
      </c>
      <c r="AK70" s="53">
        <f>IFERROR(((AJ70/AJ16)*100),"")</f>
        <v>2.516641921358851</v>
      </c>
      <c r="AL70" s="49">
        <v>985.0</v>
      </c>
      <c r="AM70" s="53">
        <f>IFERROR(((AL70/AL16)*100),"")</f>
        <v>2.125430156854588</v>
      </c>
      <c r="AN70" s="49">
        <v>985.0</v>
      </c>
      <c r="AO70" s="53">
        <f>IFERROR(((AN70/AN16)*100),"")</f>
        <v>5.909360607182303</v>
      </c>
      <c r="AP70" s="49">
        <v>300.13</v>
      </c>
      <c r="AQ70" s="53">
        <f>IFERROR(((AP70/AP16)*100),"")</f>
        <v>0.9713026711551618</v>
      </c>
      <c r="AR70" s="48"/>
      <c r="AS70" s="53">
        <f>IFERROR(((AR70/AR16)*100),"")</f>
        <v>0.0</v>
      </c>
      <c r="AT70" s="49">
        <v>2240.0</v>
      </c>
      <c r="AU70" s="53">
        <f>IFERROR(((AT70/AT16)*100),"")</f>
        <v>1.8453835506135157</v>
      </c>
      <c r="AV70" s="48"/>
      <c r="AW70" s="53">
        <f>IFERROR(((AV70/AV16)*100),"")</f>
        <v>0.0</v>
      </c>
      <c r="AX70" s="49">
        <v>1080.0</v>
      </c>
      <c r="AY70" s="53">
        <f>IFERROR(((AX70/AX16)*100),"")</f>
        <v>1.546962560498053</v>
      </c>
      <c r="AZ70" s="49">
        <v>2955.0</v>
      </c>
      <c r="BA70" s="53">
        <f>IFERROR(((AZ70/AZ16)*100),"")</f>
        <v>1.5830694393185911</v>
      </c>
      <c r="BB70" s="49">
        <v>985.0</v>
      </c>
      <c r="BC70" s="53">
        <f>IFERROR(((BB70/BB16)*100),"")</f>
        <v>0.5098112000914244</v>
      </c>
      <c r="BD70" s="49">
        <v>985.0</v>
      </c>
      <c r="BE70" s="53">
        <f>IFERROR(((BD70/BD16)*100),"")</f>
        <v>0.8363473679214339</v>
      </c>
      <c r="BF70" s="48"/>
      <c r="BG70" s="53">
        <f>IFERROR(((BF70/BF16)*100),"")</f>
        <v>0.0</v>
      </c>
      <c r="BH70" s="49">
        <v>1459.36</v>
      </c>
      <c r="BI70" s="53">
        <f>IFERROR(((BH70/BH16)*100),"")</f>
        <v>0.5138529669818764</v>
      </c>
      <c r="BJ70" s="49">
        <v>3135.73</v>
      </c>
      <c r="BK70" s="53">
        <f>IFERROR(((BJ70/BJ16)*100),"")</f>
        <v>2.3110670804442197</v>
      </c>
      <c r="BL70" s="49">
        <v>1398.0</v>
      </c>
      <c r="BM70" s="53">
        <f>IFERROR(((BL70/BL16)*100),"")</f>
        <v>1.0292121020619138</v>
      </c>
      <c r="BN70" s="49">
        <v>408.52</v>
      </c>
      <c r="BO70" s="53">
        <f>IFERROR(((BN70/BN16)*100),"")</f>
        <v>0.213275852779728</v>
      </c>
      <c r="BP70" s="49">
        <v>3264.0</v>
      </c>
      <c r="BQ70" s="53">
        <f>IFERROR(((BP70/BP16)*100),"")</f>
        <v>1.039380284790198</v>
      </c>
      <c r="BR70" s="49">
        <v>1457.0</v>
      </c>
      <c r="BS70" s="53">
        <f>IFERROR(((BR70/BR16)*100),"")</f>
        <v>0.4878890337412939</v>
      </c>
      <c r="BT70" s="49">
        <v>1733.26</v>
      </c>
      <c r="BU70" s="53">
        <f>IFERROR(((BT70/BT16)*100),"")</f>
        <v>0.4238228100523808</v>
      </c>
      <c r="BV70" s="49">
        <f>B70+D70+F70+H70+J70+L70+N70+P70+R70+T70+V70+X70+Z70+AB70+AD70+AF70+AH70+AJ70+AL70+AN70+AP70+AR70+AT70+AV70+AX70+AZ70+BB70+BD70+BF70+BH70+BJ70+BL70+BN70+BP70+BR70+BT70</f>
        <v>50126.39000000001</v>
      </c>
      <c r="BW70" s="53">
        <f>IFERROR(((BV70/BV16)*100),"")</f>
        <v>1.055919092361542</v>
      </c>
    </row>
    <row r="71" spans="1:75" ht="16" outlineLevel="2">
      <c r="A71" s="39" t="s">
        <v>67</v>
      </c>
      <c r="B71" s="48"/>
      <c r="C71" s="53">
        <f>IFERROR(((B71/B16)*100),"")</f>
        <v>0.0</v>
      </c>
      <c r="D71" s="48"/>
      <c r="E71" s="53">
        <f>IFERROR(((D71/D16)*100),"")</f>
        <v>0.0</v>
      </c>
      <c r="F71" s="49">
        <v>453.02</v>
      </c>
      <c r="G71" s="53">
        <f>IFERROR(((F71/F16)*100),"")</f>
        <v>0.38823911937200256</v>
      </c>
      <c r="H71" s="49">
        <v>164.04</v>
      </c>
      <c r="I71" s="53">
        <f>IFERROR(((H71/H16)*100),"")</f>
        <v>0.07056913768635012</v>
      </c>
      <c r="J71" s="49">
        <v>27.0</v>
      </c>
      <c r="K71" s="53">
        <f>IFERROR(((J71/J16)*100),"")</f>
        <v>0.026582775365801142</v>
      </c>
      <c r="L71" s="48"/>
      <c r="M71" s="53">
        <f>IFERROR(((L71/L16)*100),"")</f>
        <v>0.0</v>
      </c>
      <c r="N71" s="49">
        <v>23.68</v>
      </c>
      <c r="O71" s="53">
        <f>IFERROR(((N71/N16)*100),"")</f>
        <v>0.008867188243067004</v>
      </c>
      <c r="P71" s="49">
        <v>1059.5</v>
      </c>
      <c r="Q71" s="53">
        <f>IFERROR(((P71/P16)*100),"")</f>
        <v>2.133904039372594</v>
      </c>
      <c r="R71" s="49">
        <v>214.76</v>
      </c>
      <c r="S71" s="53">
        <f>IFERROR(((R71/R16)*100),"")</f>
        <v>0.45184246359760516</v>
      </c>
      <c r="T71" s="48"/>
      <c r="U71" s="53">
        <f>IFERROR(((T71/T16)*100),"")</f>
        <v>0.0</v>
      </c>
      <c r="V71" s="48"/>
      <c r="W71" s="53">
        <f>IFERROR(((V71/V16)*100),"")</f>
        <v>0.0</v>
      </c>
      <c r="X71" s="48"/>
      <c r="Y71" s="53">
        <f>IFERROR(((X71/X16)*100),"")</f>
        <v>0.0</v>
      </c>
      <c r="Z71" s="48"/>
      <c r="AA71" s="53">
        <f>IFERROR(((Z71/Z16)*100),"")</f>
        <v>0.0</v>
      </c>
      <c r="AB71" s="48"/>
      <c r="AC71" s="53">
        <f>IFERROR(((AB71/AB16)*100),"")</f>
        <v>0.0</v>
      </c>
      <c r="AD71" s="49">
        <v>16.99</v>
      </c>
      <c r="AE71" s="53">
        <f>IFERROR(((AD71/AD16)*100),"")</f>
        <v>0.021277096676915738</v>
      </c>
      <c r="AF71" s="49">
        <v>212.7</v>
      </c>
      <c r="AG71" s="53">
        <f>IFERROR(((AF71/AF16)*100),"")</f>
        <v>0.14539682669887682</v>
      </c>
      <c r="AH71" s="49">
        <v>120.0</v>
      </c>
      <c r="AI71" s="53">
        <f>IFERROR(((AH71/AH16)*100),"")</f>
        <v>0.24248773012085587</v>
      </c>
      <c r="AJ71" s="49">
        <v>40.21</v>
      </c>
      <c r="AK71" s="53">
        <f>IFERROR(((AJ71/AJ16)*100),"")</f>
        <v>0.08063280610186405</v>
      </c>
      <c r="AL71" s="48"/>
      <c r="AM71" s="53">
        <f>IFERROR(((AL71/AL16)*100),"")</f>
        <v>0.0</v>
      </c>
      <c r="AN71" s="49">
        <v>218.0</v>
      </c>
      <c r="AO71" s="53">
        <f>IFERROR(((AN71/AN16)*100),"")</f>
        <v>1.3078584897114132</v>
      </c>
      <c r="AP71" s="49">
        <v>3997.04</v>
      </c>
      <c r="AQ71" s="53">
        <f>IFERROR(((AP71/AP16)*100),"")</f>
        <v>12.935513373251684</v>
      </c>
      <c r="AR71" s="48"/>
      <c r="AS71" s="53">
        <f>IFERROR(((AR71/AR16)*100),"")</f>
        <v>0.0</v>
      </c>
      <c r="AT71" s="49">
        <v>3945.76</v>
      </c>
      <c r="AU71" s="53">
        <f>IFERROR(((AT71/AT16)*100),"")</f>
        <v>3.250643124405708</v>
      </c>
      <c r="AV71" s="49">
        <v>135.0</v>
      </c>
      <c r="AW71" s="53">
        <f>IFERROR(((AV71/AV16)*100),"")</f>
        <v>0.1305222640527279</v>
      </c>
      <c r="AX71" s="48"/>
      <c r="AY71" s="53">
        <f>IFERROR(((AX71/AX16)*100),"")</f>
        <v>0.0</v>
      </c>
      <c r="AZ71" s="48"/>
      <c r="BA71" s="53">
        <f>IFERROR(((AZ71/AZ16)*100),"")</f>
        <v>0.0</v>
      </c>
      <c r="BB71" s="48"/>
      <c r="BC71" s="53">
        <f>IFERROR(((BB71/BB16)*100),"")</f>
        <v>0.0</v>
      </c>
      <c r="BD71" s="48"/>
      <c r="BE71" s="53">
        <f>IFERROR(((BD71/BD16)*100),"")</f>
        <v>0.0</v>
      </c>
      <c r="BF71" s="49">
        <v>75.0</v>
      </c>
      <c r="BG71" s="53">
        <f>IFERROR(((BF71/BF16)*100),"")</f>
        <v>0.05503750181990672</v>
      </c>
      <c r="BH71" s="48"/>
      <c r="BI71" s="53">
        <f>IFERROR(((BH71/BH16)*100),"")</f>
        <v>0.0</v>
      </c>
      <c r="BJ71" s="48"/>
      <c r="BK71" s="53">
        <f>IFERROR(((BJ71/BJ16)*100),"")</f>
        <v>0.0</v>
      </c>
      <c r="BL71" s="49">
        <v>509.0</v>
      </c>
      <c r="BM71" s="53">
        <f>IFERROR(((BL71/BL16)*100),"")</f>
        <v>0.3747274391627426</v>
      </c>
      <c r="BN71" s="48"/>
      <c r="BO71" s="53">
        <f>IFERROR(((BN71/BN16)*100),"")</f>
        <v>0.0</v>
      </c>
      <c r="BP71" s="49">
        <v>58.19</v>
      </c>
      <c r="BQ71" s="53">
        <f>IFERROR(((BP71/BP16)*100),"")</f>
        <v>0.018529883202187993</v>
      </c>
      <c r="BR71" s="49">
        <v>11656.69</v>
      </c>
      <c r="BS71" s="53">
        <f>IFERROR(((BR71/BR16)*100),"")</f>
        <v>3.9033433223897065</v>
      </c>
      <c r="BT71" s="48"/>
      <c r="BU71" s="53">
        <f>IFERROR(((BT71/BT16)*100),"")</f>
        <v>0.0</v>
      </c>
      <c r="BV71" s="49">
        <f>B71+D71+F71+H71+J71+L71+N71+P71+R71+T71+V71+X71+Z71+AB71+AD71+AF71+AH71+AJ71+AL71+AN71+AP71+AR71+AT71+AV71+AX71+AZ71+BB71+BD71+BF71+BH71+BJ71+BL71+BN71+BP71+BR71+BT71</f>
        <v>22926.58</v>
      </c>
      <c r="BW71" s="53">
        <f>IFERROR(((BV71/BV16)*100),"")</f>
        <v>0.48295146617488866</v>
      </c>
    </row>
    <row r="72" spans="1:75" ht="16" outlineLevel="2">
      <c r="A72" s="39" t="s">
        <v>68</v>
      </c>
      <c r="B72" s="48"/>
      <c r="C72" s="53">
        <f>IFERROR(((B72/B16)*100),"")</f>
        <v>0.0</v>
      </c>
      <c r="D72" s="48"/>
      <c r="E72" s="53">
        <f>IFERROR(((D72/D16)*100),"")</f>
        <v>0.0</v>
      </c>
      <c r="F72" s="48"/>
      <c r="G72" s="53">
        <f>IFERROR(((F72/F16)*100),"")</f>
        <v>0.0</v>
      </c>
      <c r="H72" s="48"/>
      <c r="I72" s="53">
        <f>IFERROR(((H72/H16)*100),"")</f>
        <v>0.0</v>
      </c>
      <c r="J72" s="48"/>
      <c r="K72" s="53">
        <f>IFERROR(((J72/J16)*100),"")</f>
        <v>0.0</v>
      </c>
      <c r="L72" s="49">
        <v>4500.0</v>
      </c>
      <c r="M72" s="53">
        <f>IFERROR(((L72/L16)*100),"")</f>
        <v>8.616859939643682</v>
      </c>
      <c r="N72" s="48"/>
      <c r="O72" s="53">
        <f>IFERROR(((N72/N16)*100),"")</f>
        <v>0.0</v>
      </c>
      <c r="P72" s="48"/>
      <c r="Q72" s="53">
        <f>IFERROR(((P72/P16)*100),"")</f>
        <v>0.0</v>
      </c>
      <c r="R72" s="48"/>
      <c r="S72" s="53">
        <f>IFERROR(((R72/R16)*100),"")</f>
        <v>0.0</v>
      </c>
      <c r="T72" s="48"/>
      <c r="U72" s="53">
        <f>IFERROR(((T72/T16)*100),"")</f>
        <v>0.0</v>
      </c>
      <c r="V72" s="49">
        <v>2250.0</v>
      </c>
      <c r="W72" s="53">
        <f>IFERROR(((V72/V16)*100),"")</f>
        <v>5.907645385840135</v>
      </c>
      <c r="X72" s="49">
        <v>6699.69</v>
      </c>
      <c r="Y72" s="53">
        <f>IFERROR(((X72/X16)*100),"")</f>
        <v>3.9609966849062253</v>
      </c>
      <c r="Z72" s="48"/>
      <c r="AA72" s="53">
        <f>IFERROR(((Z72/Z16)*100),"")</f>
        <v>0.0</v>
      </c>
      <c r="AB72" s="48"/>
      <c r="AC72" s="53">
        <f>IFERROR(((AB72/AB16)*100),"")</f>
        <v>0.0</v>
      </c>
      <c r="AD72" s="49">
        <v>2449.69</v>
      </c>
      <c r="AE72" s="53">
        <f>IFERROR(((AD72/AD16)*100),"")</f>
        <v>3.067821716213874</v>
      </c>
      <c r="AF72" s="48"/>
      <c r="AG72" s="53">
        <f>IFERROR(((AF72/AF16)*100),"")</f>
        <v>0.0</v>
      </c>
      <c r="AH72" s="49">
        <v>375.0</v>
      </c>
      <c r="AI72" s="53">
        <f>IFERROR(((AH72/AH16)*100),"")</f>
        <v>0.7577741566276747</v>
      </c>
      <c r="AJ72" s="49">
        <v>300.0</v>
      </c>
      <c r="AK72" s="53">
        <f>IFERROR(((AJ72/AJ16)*100),"")</f>
        <v>0.6015877102849841</v>
      </c>
      <c r="AL72" s="49">
        <v>9032.5</v>
      </c>
      <c r="AM72" s="53">
        <f>IFERROR(((AL72/AL16)*100),"")</f>
        <v>19.49030242821225</v>
      </c>
      <c r="AN72" s="48"/>
      <c r="AO72" s="53">
        <f>IFERROR(((AN72/AN16)*100),"")</f>
        <v>0.0</v>
      </c>
      <c r="AP72" s="48"/>
      <c r="AQ72" s="53">
        <f>IFERROR(((AP72/AP16)*100),"")</f>
        <v>0.0</v>
      </c>
      <c r="AR72" s="48"/>
      <c r="AS72" s="53">
        <f>IFERROR(((AR72/AR16)*100),"")</f>
        <v>0.0</v>
      </c>
      <c r="AT72" s="48"/>
      <c r="AU72" s="53">
        <f>IFERROR(((AT72/AT16)*100),"")</f>
        <v>0.0</v>
      </c>
      <c r="AV72" s="48"/>
      <c r="AW72" s="53">
        <f>IFERROR(((AV72/AV16)*100),"")</f>
        <v>0.0</v>
      </c>
      <c r="AX72" s="48"/>
      <c r="AY72" s="53">
        <f>IFERROR(((AX72/AX16)*100),"")</f>
        <v>0.0</v>
      </c>
      <c r="AZ72" s="49">
        <v>2500.0</v>
      </c>
      <c r="BA72" s="53">
        <f>IFERROR(((AZ72/AZ16)*100),"")</f>
        <v>1.339314246462429</v>
      </c>
      <c r="BB72" s="48"/>
      <c r="BC72" s="53">
        <f>IFERROR(((BB72/BB16)*100),"")</f>
        <v>0.0</v>
      </c>
      <c r="BD72" s="48"/>
      <c r="BE72" s="53">
        <f>IFERROR(((BD72/BD16)*100),"")</f>
        <v>0.0</v>
      </c>
      <c r="BF72" s="49">
        <v>150.0</v>
      </c>
      <c r="BG72" s="53">
        <f>IFERROR(((BF72/BF16)*100),"")</f>
        <v>0.11007500363981344</v>
      </c>
      <c r="BH72" s="48"/>
      <c r="BI72" s="53">
        <f>IFERROR(((BH72/BH16)*100),"")</f>
        <v>0.0</v>
      </c>
      <c r="BJ72" s="49">
        <v>6532.5</v>
      </c>
      <c r="BK72" s="53">
        <f>IFERROR(((BJ72/BJ16)*100),"")</f>
        <v>4.814523477149456</v>
      </c>
      <c r="BL72" s="48"/>
      <c r="BM72" s="53">
        <f>IFERROR(((BL72/BL16)*100),"")</f>
        <v>0.0</v>
      </c>
      <c r="BN72" s="48"/>
      <c r="BO72" s="53">
        <f>IFERROR(((BN72/BN16)*100),"")</f>
        <v>0.0</v>
      </c>
      <c r="BP72" s="49">
        <v>50.0</v>
      </c>
      <c r="BQ72" s="53">
        <f>IFERROR(((BP72/BP16)*100),"")</f>
        <v>0.015921879362594944</v>
      </c>
      <c r="BR72" s="48"/>
      <c r="BS72" s="53">
        <f>IFERROR(((BR72/BR16)*100),"")</f>
        <v>0.0</v>
      </c>
      <c r="BT72" s="48"/>
      <c r="BU72" s="53">
        <f>IFERROR(((BT72/BT16)*100),"")</f>
        <v>0.0</v>
      </c>
      <c r="BV72" s="49">
        <f>B72+D72+F72+H72+J72+L72+N72+P72+R72+T72+V72+X72+Z72+AB72+AD72+AF72+AH72+AJ72+AL72+AN72+AP72+AR72+AT72+AV72+AX72+AZ72+BB72+BD72+BF72+BH72+BJ72+BL72+BN72+BP72+BR72+BT72</f>
        <v>34839.38</v>
      </c>
      <c r="BW72" s="53">
        <f>IFERROR(((BV72/BV16)*100),"")</f>
        <v>0.7338961873783221</v>
      </c>
    </row>
    <row r="73" spans="1:75" ht="16" outlineLevel="2">
      <c r="A73" s="39" t="s">
        <v>69</v>
      </c>
      <c r="B73" s="48"/>
      <c r="C73" s="53">
        <f>IFERROR(((B73/B16)*100),"")</f>
        <v>0.0</v>
      </c>
      <c r="D73" s="48"/>
      <c r="E73" s="53">
        <f>IFERROR(((D73/D16)*100),"")</f>
        <v>0.0</v>
      </c>
      <c r="F73" s="48"/>
      <c r="G73" s="53">
        <f>IFERROR(((F73/F16)*100),"")</f>
        <v>0.0</v>
      </c>
      <c r="H73" s="48"/>
      <c r="I73" s="53">
        <f>IFERROR(((H73/H16)*100),"")</f>
        <v>0.0</v>
      </c>
      <c r="J73" s="48"/>
      <c r="K73" s="53">
        <f>IFERROR(((J73/J16)*100),"")</f>
        <v>0.0</v>
      </c>
      <c r="L73" s="48"/>
      <c r="M73" s="53">
        <f>IFERROR(((L73/L16)*100),"")</f>
        <v>0.0</v>
      </c>
      <c r="N73" s="48"/>
      <c r="O73" s="53">
        <f>IFERROR(((N73/N16)*100),"")</f>
        <v>0.0</v>
      </c>
      <c r="P73" s="48"/>
      <c r="Q73" s="53">
        <f>IFERROR(((P73/P16)*100),"")</f>
        <v>0.0</v>
      </c>
      <c r="R73" s="48"/>
      <c r="S73" s="53">
        <f>IFERROR(((R73/R16)*100),"")</f>
        <v>0.0</v>
      </c>
      <c r="T73" s="48"/>
      <c r="U73" s="53">
        <f>IFERROR(((T73/T16)*100),"")</f>
        <v>0.0</v>
      </c>
      <c r="V73" s="48"/>
      <c r="W73" s="53">
        <f>IFERROR(((V73/V16)*100),"")</f>
        <v>0.0</v>
      </c>
      <c r="X73" s="49">
        <v>7178.0</v>
      </c>
      <c r="Y73" s="53">
        <f>IFERROR(((X73/X16)*100),"")</f>
        <v>4.2437835488294064</v>
      </c>
      <c r="Z73" s="48"/>
      <c r="AA73" s="53">
        <f>IFERROR(((Z73/Z16)*100),"")</f>
        <v>0.0</v>
      </c>
      <c r="AB73" s="48"/>
      <c r="AC73" s="53">
        <f>IFERROR(((AB73/AB16)*100),"")</f>
        <v>0.0</v>
      </c>
      <c r="AD73" s="48"/>
      <c r="AE73" s="53">
        <f>IFERROR(((AD73/AD16)*100),"")</f>
        <v>0.0</v>
      </c>
      <c r="AF73" s="48"/>
      <c r="AG73" s="53">
        <f>IFERROR(((AF73/AF16)*100),"")</f>
        <v>0.0</v>
      </c>
      <c r="AH73" s="49">
        <v>6333.5</v>
      </c>
      <c r="AI73" s="53">
        <f>IFERROR(((AH73/AH16)*100),"")</f>
        <v>12.79830032267034</v>
      </c>
      <c r="AJ73" s="48"/>
      <c r="AK73" s="53">
        <f>IFERROR(((AJ73/AJ16)*100),"")</f>
        <v>0.0</v>
      </c>
      <c r="AL73" s="48"/>
      <c r="AM73" s="53">
        <f>IFERROR(((AL73/AL16)*100),"")</f>
        <v>0.0</v>
      </c>
      <c r="AN73" s="48"/>
      <c r="AO73" s="53">
        <f>IFERROR(((AN73/AN16)*100),"")</f>
        <v>0.0</v>
      </c>
      <c r="AP73" s="48"/>
      <c r="AQ73" s="53">
        <f>IFERROR(((AP73/AP16)*100),"")</f>
        <v>0.0</v>
      </c>
      <c r="AR73" s="48"/>
      <c r="AS73" s="53">
        <f>IFERROR(((AR73/AR16)*100),"")</f>
        <v>0.0</v>
      </c>
      <c r="AT73" s="48"/>
      <c r="AU73" s="53">
        <f>IFERROR(((AT73/AT16)*100),"")</f>
        <v>0.0</v>
      </c>
      <c r="AV73" s="48"/>
      <c r="AW73" s="53">
        <f>IFERROR(((AV73/AV16)*100),"")</f>
        <v>0.0</v>
      </c>
      <c r="AX73" s="48"/>
      <c r="AY73" s="53">
        <f>IFERROR(((AX73/AX16)*100),"")</f>
        <v>0.0</v>
      </c>
      <c r="AZ73" s="48"/>
      <c r="BA73" s="53">
        <f>IFERROR(((AZ73/AZ16)*100),"")</f>
        <v>0.0</v>
      </c>
      <c r="BB73" s="48"/>
      <c r="BC73" s="53">
        <f>IFERROR(((BB73/BB16)*100),"")</f>
        <v>0.0</v>
      </c>
      <c r="BD73" s="48"/>
      <c r="BE73" s="53">
        <f>IFERROR(((BD73/BD16)*100),"")</f>
        <v>0.0</v>
      </c>
      <c r="BF73" s="48"/>
      <c r="BG73" s="53">
        <f>IFERROR(((BF73/BF16)*100),"")</f>
        <v>0.0</v>
      </c>
      <c r="BH73" s="48"/>
      <c r="BI73" s="53">
        <f>IFERROR(((BH73/BH16)*100),"")</f>
        <v>0.0</v>
      </c>
      <c r="BJ73" s="49">
        <v>702.97</v>
      </c>
      <c r="BK73" s="53">
        <f>IFERROR(((BJ73/BJ16)*100),"")</f>
        <v>0.5180965279344437</v>
      </c>
      <c r="BL73" s="48"/>
      <c r="BM73" s="53">
        <f>IFERROR(((BL73/BL16)*100),"")</f>
        <v>0.0</v>
      </c>
      <c r="BN73" s="49">
        <v>1472.21</v>
      </c>
      <c r="BO73" s="53">
        <f>IFERROR(((BN73/BN16)*100),"")</f>
        <v>0.7685960129757254</v>
      </c>
      <c r="BP73" s="48"/>
      <c r="BQ73" s="53">
        <f>IFERROR(((BP73/BP16)*100),"")</f>
        <v>0.0</v>
      </c>
      <c r="BR73" s="48"/>
      <c r="BS73" s="53">
        <f>IFERROR(((BR73/BR16)*100),"")</f>
        <v>0.0</v>
      </c>
      <c r="BT73" s="48"/>
      <c r="BU73" s="53">
        <f>IFERROR(((BT73/BT16)*100),"")</f>
        <v>0.0</v>
      </c>
      <c r="BV73" s="49">
        <f>B73+D73+F73+H73+J73+L73+N73+P73+R73+T73+V73+X73+Z73+AB73+AD73+AF73+AH73+AJ73+AL73+AN73+AP73+AR73+AT73+AV73+AX73+AZ73+BB73+BD73+BF73+BH73+BJ73+BL73+BN73+BP73+BR73+BT73</f>
        <v>15686.68</v>
      </c>
      <c r="BW73" s="53">
        <f>IFERROR(((BV73/BV16)*100),"")</f>
        <v>0.33044200685040254</v>
      </c>
    </row>
    <row r="74" spans="1:75" ht="16" outlineLevel="2">
      <c r="A74" s="39" t="s">
        <v>70</v>
      </c>
      <c r="B74" s="48"/>
      <c r="C74" s="53">
        <f>IFERROR(((B74/B16)*100),"")</f>
        <v>0.0</v>
      </c>
      <c r="D74" s="48"/>
      <c r="E74" s="53">
        <f>IFERROR(((D74/D16)*100),"")</f>
        <v>0.0</v>
      </c>
      <c r="F74" s="48"/>
      <c r="G74" s="53">
        <f>IFERROR(((F74/F16)*100),"")</f>
        <v>0.0</v>
      </c>
      <c r="H74" s="48"/>
      <c r="I74" s="53">
        <f>IFERROR(((H74/H16)*100),"")</f>
        <v>0.0</v>
      </c>
      <c r="J74" s="48"/>
      <c r="K74" s="53">
        <f>IFERROR(((J74/J16)*100),"")</f>
        <v>0.0</v>
      </c>
      <c r="L74" s="48"/>
      <c r="M74" s="53">
        <f>IFERROR(((L74/L16)*100),"")</f>
        <v>0.0</v>
      </c>
      <c r="N74" s="48"/>
      <c r="O74" s="53">
        <f>IFERROR(((N74/N16)*100),"")</f>
        <v>0.0</v>
      </c>
      <c r="P74" s="48"/>
      <c r="Q74" s="53">
        <f>IFERROR(((P74/P16)*100),"")</f>
        <v>0.0</v>
      </c>
      <c r="R74" s="48"/>
      <c r="S74" s="53">
        <f>IFERROR(((R74/R16)*100),"")</f>
        <v>0.0</v>
      </c>
      <c r="T74" s="48"/>
      <c r="U74" s="53">
        <f>IFERROR(((T74/T16)*100),"")</f>
        <v>0.0</v>
      </c>
      <c r="V74" s="48"/>
      <c r="W74" s="53">
        <f>IFERROR(((V74/V16)*100),"")</f>
        <v>0.0</v>
      </c>
      <c r="X74" s="48"/>
      <c r="Y74" s="53">
        <f>IFERROR(((X74/X16)*100),"")</f>
        <v>0.0</v>
      </c>
      <c r="Z74" s="48"/>
      <c r="AA74" s="53">
        <f>IFERROR(((Z74/Z16)*100),"")</f>
        <v>0.0</v>
      </c>
      <c r="AB74" s="48"/>
      <c r="AC74" s="53">
        <f>IFERROR(((AB74/AB16)*100),"")</f>
        <v>0.0</v>
      </c>
      <c r="AD74" s="48"/>
      <c r="AE74" s="53">
        <f>IFERROR(((AD74/AD16)*100),"")</f>
        <v>0.0</v>
      </c>
      <c r="AF74" s="48"/>
      <c r="AG74" s="53">
        <f>IFERROR(((AF74/AF16)*100),"")</f>
        <v>0.0</v>
      </c>
      <c r="AH74" s="48"/>
      <c r="AI74" s="53">
        <f>IFERROR(((AH74/AH16)*100),"")</f>
        <v>0.0</v>
      </c>
      <c r="AJ74" s="48"/>
      <c r="AK74" s="53">
        <f>IFERROR(((AJ74/AJ16)*100),"")</f>
        <v>0.0</v>
      </c>
      <c r="AL74" s="48"/>
      <c r="AM74" s="53">
        <f>IFERROR(((AL74/AL16)*100),"")</f>
        <v>0.0</v>
      </c>
      <c r="AN74" s="48"/>
      <c r="AO74" s="53">
        <f>IFERROR(((AN74/AN16)*100),"")</f>
        <v>0.0</v>
      </c>
      <c r="AP74" s="48"/>
      <c r="AQ74" s="53">
        <f>IFERROR(((AP74/AP16)*100),"")</f>
        <v>0.0</v>
      </c>
      <c r="AR74" s="48"/>
      <c r="AS74" s="53">
        <f>IFERROR(((AR74/AR16)*100),"")</f>
        <v>0.0</v>
      </c>
      <c r="AT74" s="48"/>
      <c r="AU74" s="53">
        <f>IFERROR(((AT74/AT16)*100),"")</f>
        <v>0.0</v>
      </c>
      <c r="AV74" s="48"/>
      <c r="AW74" s="53">
        <f>IFERROR(((AV74/AV16)*100),"")</f>
        <v>0.0</v>
      </c>
      <c r="AX74" s="48"/>
      <c r="AY74" s="53">
        <f>IFERROR(((AX74/AX16)*100),"")</f>
        <v>0.0</v>
      </c>
      <c r="AZ74" s="48"/>
      <c r="BA74" s="53">
        <f>IFERROR(((AZ74/AZ16)*100),"")</f>
        <v>0.0</v>
      </c>
      <c r="BB74" s="48"/>
      <c r="BC74" s="53">
        <f>IFERROR(((BB74/BB16)*100),"")</f>
        <v>0.0</v>
      </c>
      <c r="BD74" s="48"/>
      <c r="BE74" s="53">
        <f>IFERROR(((BD74/BD16)*100),"")</f>
        <v>0.0</v>
      </c>
      <c r="BF74" s="49">
        <v>1000.0</v>
      </c>
      <c r="BG74" s="53">
        <f>IFERROR(((BF74/BF16)*100),"")</f>
        <v>0.7338333575987563</v>
      </c>
      <c r="BH74" s="48"/>
      <c r="BI74" s="53">
        <f>IFERROR(((BH74/BH16)*100),"")</f>
        <v>0.0</v>
      </c>
      <c r="BJ74" s="48"/>
      <c r="BK74" s="53">
        <f>IFERROR(((BJ74/BJ16)*100),"")</f>
        <v>0.0</v>
      </c>
      <c r="BL74" s="48"/>
      <c r="BM74" s="53">
        <f>IFERROR(((BL74/BL16)*100),"")</f>
        <v>0.0</v>
      </c>
      <c r="BN74" s="48"/>
      <c r="BO74" s="53">
        <f>IFERROR(((BN74/BN16)*100),"")</f>
        <v>0.0</v>
      </c>
      <c r="BP74" s="48"/>
      <c r="BQ74" s="53">
        <f>IFERROR(((BP74/BP16)*100),"")</f>
        <v>0.0</v>
      </c>
      <c r="BR74" s="48"/>
      <c r="BS74" s="53">
        <f>IFERROR(((BR74/BR16)*100),"")</f>
        <v>0.0</v>
      </c>
      <c r="BT74" s="48"/>
      <c r="BU74" s="53">
        <f>IFERROR(((BT74/BT16)*100),"")</f>
        <v>0.0</v>
      </c>
      <c r="BV74" s="49">
        <f>B74+D74+F74+H74+J74+L74+N74+P74+R74+T74+V74+X74+Z74+AB74+AD74+AF74+AH74+AJ74+AL74+AN74+AP74+AR74+AT74+AV74+AX74+AZ74+BB74+BD74+BF74+BH74+BJ74+BL74+BN74+BP74+BR74+BT74</f>
        <v>1000.0</v>
      </c>
      <c r="BW74" s="53">
        <f>IFERROR(((BV74/BV16)*100),"")</f>
        <v>0.021065133403014694</v>
      </c>
    </row>
    <row r="75" spans="1:75" ht="16" outlineLevel="1">
      <c r="A75" s="40" t="s">
        <v>71</v>
      </c>
      <c r="B75" s="50">
        <f>B69+B70+B71+B72+B73+B74</f>
        <v>250.0</v>
      </c>
      <c r="C75" s="54">
        <f>IFERROR(((B75/B16)*100),"")</f>
        <v>1.3702639566865045</v>
      </c>
      <c r="D75" s="50">
        <f>D69+D70+D71+D72+D73+D74</f>
        <v>1430.0</v>
      </c>
      <c r="E75" s="54">
        <f>IFERROR(((D75/D16)*100),"")</f>
        <v>4.140718405956612</v>
      </c>
      <c r="F75" s="50">
        <f>F69+F70+F71+F72+F73+F74</f>
        <v>623.5699999999999</v>
      </c>
      <c r="G75" s="54">
        <f>IFERROR(((F75/F16)*100),"")</f>
        <v>0.5344008380795541</v>
      </c>
      <c r="H75" s="50">
        <f>H69+H70+H71+H72+H73+H74</f>
        <v>524.04</v>
      </c>
      <c r="I75" s="54">
        <f>IFERROR(((H75/H16)*100),"")</f>
        <v>0.22543922770760128</v>
      </c>
      <c r="J75" s="50">
        <f>J69+J70+J71+J72+J73+J74</f>
        <v>27.0</v>
      </c>
      <c r="K75" s="54">
        <f>IFERROR(((J75/J16)*100),"")</f>
        <v>0.026582775365801142</v>
      </c>
      <c r="L75" s="50">
        <f>L69+L70+L71+L72+L73+L74</f>
        <v>5695.0</v>
      </c>
      <c r="M75" s="54">
        <f>IFERROR(((L75/L16)*100),"")</f>
        <v>10.905114968060172</v>
      </c>
      <c r="N75" s="50">
        <f>N69+N70+N71+N72+N73+N74</f>
        <v>293.68</v>
      </c>
      <c r="O75" s="54">
        <f>IFERROR(((N75/N16)*100),"")</f>
        <v>0.10997110824425328</v>
      </c>
      <c r="P75" s="50">
        <f>P69+P70+P71+P72+P73+P74</f>
        <v>7072.25</v>
      </c>
      <c r="Q75" s="54">
        <f>IFERROR(((P75/P16)*100),"")</f>
        <v>14.243985693678932</v>
      </c>
      <c r="R75" s="50">
        <f>R69+R70+R71+R72+R73+R74</f>
        <v>1514.76</v>
      </c>
      <c r="S75" s="54">
        <f>IFERROR(((R75/R16)*100),"")</f>
        <v>3.186966335253811</v>
      </c>
      <c r="T75" s="50">
        <f>T69+T70+T71+T72+T73+T74</f>
        <v>495.0</v>
      </c>
      <c r="U75" s="54">
        <f>IFERROR(((T75/T16)*100),"")</f>
        <v>2.2336839540267226</v>
      </c>
      <c r="V75" s="50">
        <f>V69+V70+V71+V72+V73+V74</f>
        <v>5205.0</v>
      </c>
      <c r="W75" s="54">
        <f>IFERROR(((V75/V16)*100),"")</f>
        <v>13.666352992576847</v>
      </c>
      <c r="X75" s="50">
        <f>X69+X70+X71+X72+X73+X74</f>
        <v>15762.689999999999</v>
      </c>
      <c r="Y75" s="54">
        <f>IFERROR(((X75/X16)*100),"")</f>
        <v>9.319231611493144</v>
      </c>
      <c r="Z75" s="50">
        <f>Z69+Z70+Z71+Z72+Z73+Z74</f>
        <v>2493.5</v>
      </c>
      <c r="AA75" s="54">
        <f>IFERROR(((Z75/Z16)*100),"")</f>
        <v>11.88997422686557</v>
      </c>
      <c r="AB75" s="50">
        <f>AB69+AB70+AB71+AB72+AB73+AB74</f>
        <v>3044.59</v>
      </c>
      <c r="AC75" s="54">
        <f>IFERROR(((AB75/AB16)*100),"")</f>
        <v>1.1873730885057612</v>
      </c>
      <c r="AD75" s="50">
        <f>AD69+AD70+AD71+AD72+AD73+AD74</f>
        <v>3910.6800000000003</v>
      </c>
      <c r="AE75" s="54">
        <f>IFERROR(((AD75/AD16)*100),"")</f>
        <v>4.897464180840544</v>
      </c>
      <c r="AF75" s="50">
        <f>AF69+AF70+AF71+AF72+AF73+AF74</f>
        <v>1422.7</v>
      </c>
      <c r="AG75" s="54">
        <f>IFERROR(((AF75/AF16)*100),"")</f>
        <v>0.9725249898659711</v>
      </c>
      <c r="AH75" s="50">
        <f>AH69+AH70+AH71+AH72+AH73+AH74</f>
        <v>7813.5</v>
      </c>
      <c r="AI75" s="54">
        <f>IFERROR(((AH75/AH16)*100),"")</f>
        <v>15.788982327494228</v>
      </c>
      <c r="AJ75" s="50">
        <f>AJ69+AJ70+AJ71+AJ72+AJ73+AJ74</f>
        <v>1595.21</v>
      </c>
      <c r="AK75" s="54">
        <f>IFERROR(((AJ75/AJ16)*100),"")</f>
        <v>3.198862437745699</v>
      </c>
      <c r="AL75" s="50">
        <f>AL69+AL70+AL71+AL72+AL73+AL74</f>
        <v>10017.5</v>
      </c>
      <c r="AM75" s="54">
        <f>IFERROR(((AL75/AL16)*100),"")</f>
        <v>21.615732585066837</v>
      </c>
      <c r="AN75" s="50">
        <f>AN69+AN70+AN71+AN72+AN73+AN74</f>
        <v>1203.0</v>
      </c>
      <c r="AO75" s="54">
        <f>IFERROR(((AN75/AN16)*100),"")</f>
        <v>7.217219096893715</v>
      </c>
      <c r="AP75" s="50">
        <f>AP69+AP70+AP71+AP72+AP73+AP74</f>
        <v>4297.17</v>
      </c>
      <c r="AQ75" s="54">
        <f>IFERROR(((AP75/AP16)*100),"")</f>
        <v>13.906816044406845</v>
      </c>
      <c r="AR75" s="51"/>
      <c r="AS75" s="54">
        <f>IFERROR(((AR75/AR16)*100),"")</f>
        <v>0.0</v>
      </c>
      <c r="AT75" s="50">
        <f>AT69+AT70+AT71+AT72+AT73+AT74</f>
        <v>6185.76</v>
      </c>
      <c r="AU75" s="54">
        <f>IFERROR(((AT75/AT16)*100),"")</f>
        <v>5.096026675019224</v>
      </c>
      <c r="AV75" s="50">
        <f>AV69+AV70+AV71+AV72+AV73+AV74</f>
        <v>135.0</v>
      </c>
      <c r="AW75" s="54">
        <f>IFERROR(((AV75/AV16)*100),"")</f>
        <v>0.1305222640527279</v>
      </c>
      <c r="AX75" s="50">
        <f>AX69+AX70+AX71+AX72+AX73+AX74</f>
        <v>1080.0</v>
      </c>
      <c r="AY75" s="54">
        <f>IFERROR(((AX75/AX16)*100),"")</f>
        <v>1.546962560498053</v>
      </c>
      <c r="AZ75" s="50">
        <f>AZ69+AZ70+AZ71+AZ72+AZ73+AZ74</f>
        <v>5455.0</v>
      </c>
      <c r="BA75" s="54">
        <f>IFERROR(((AZ75/AZ16)*100),"")</f>
        <v>2.92238368578102</v>
      </c>
      <c r="BB75" s="50">
        <f>BB69+BB70+BB71+BB72+BB73+BB74</f>
        <v>985.0</v>
      </c>
      <c r="BC75" s="54">
        <f>IFERROR(((BB75/BB16)*100),"")</f>
        <v>0.5098112000914244</v>
      </c>
      <c r="BD75" s="50">
        <f>BD69+BD70+BD71+BD72+BD73+BD74</f>
        <v>985.0</v>
      </c>
      <c r="BE75" s="54">
        <f>IFERROR(((BD75/BD16)*100),"")</f>
        <v>0.8363473679214339</v>
      </c>
      <c r="BF75" s="50">
        <f>BF69+BF70+BF71+BF72+BF73+BF74</f>
        <v>1225.0</v>
      </c>
      <c r="BG75" s="54">
        <f>IFERROR(((BF75/BF16)*100),"")</f>
        <v>0.8989458630584766</v>
      </c>
      <c r="BH75" s="50">
        <f>BH69+BH70+BH71+BH72+BH73+BH74</f>
        <v>1459.36</v>
      </c>
      <c r="BI75" s="54">
        <f>IFERROR(((BH75/BH16)*100),"")</f>
        <v>0.5138529669818764</v>
      </c>
      <c r="BJ75" s="50">
        <f>BJ69+BJ70+BJ71+BJ72+BJ73+BJ74</f>
        <v>10371.199999999999</v>
      </c>
      <c r="BK75" s="54">
        <f>IFERROR(((BJ75/BJ16)*100),"")</f>
        <v>7.643687085528119</v>
      </c>
      <c r="BL75" s="50">
        <f>BL69+BL70+BL71+BL72+BL73+BL74</f>
        <v>1907.0</v>
      </c>
      <c r="BM75" s="54">
        <f>IFERROR(((BL75/BL16)*100),"")</f>
        <v>1.4039395412246565</v>
      </c>
      <c r="BN75" s="50">
        <f>BN69+BN70+BN71+BN72+BN73+BN74</f>
        <v>1880.73</v>
      </c>
      <c r="BO75" s="54">
        <f>IFERROR(((BN75/BN16)*100),"")</f>
        <v>0.9818718657554536</v>
      </c>
      <c r="BP75" s="50">
        <f>BP69+BP70+BP71+BP72+BP73+BP74</f>
        <v>3372.19</v>
      </c>
      <c r="BQ75" s="54">
        <f>IFERROR(((BP75/BP16)*100),"")</f>
        <v>1.073832047354981</v>
      </c>
      <c r="BR75" s="50">
        <f>BR69+BR70+BR71+BR72+BR73+BR74</f>
        <v>13113.69</v>
      </c>
      <c r="BS75" s="54">
        <f>IFERROR(((BR75/BR16)*100),"")</f>
        <v>4.391232356131001</v>
      </c>
      <c r="BT75" s="50">
        <f>BT69+BT70+BT71+BT72+BT73+BT74</f>
        <v>1733.26</v>
      </c>
      <c r="BU75" s="54">
        <f>IFERROR(((BT75/BT16)*100),"")</f>
        <v>0.4238228100523808</v>
      </c>
      <c r="BV75" s="50">
        <f>B75+D75+F75+H75+J75+L75+N75+P75+R75+T75+V75+X75+Z75+AB75+AD75+AF75+AH75+AJ75+AL75+AN75+AP75+AR75+AT75+AV75+AX75+AZ75+BB75+BD75+BF75+BH75+BJ75+BL75+BN75+BP75+BR75+BT75</f>
        <v>124579.02999999998</v>
      </c>
      <c r="BW75" s="54">
        <f>IFERROR(((BV75/BV16)*100),"")</f>
        <v>2.6242738861681696</v>
      </c>
    </row>
    <row r="76" spans="1:75" ht="16" outlineLevel="1">
      <c r="A76" s="37" t="s">
        <v>72</v>
      </c>
      <c r="B76" s="48"/>
      <c r="C76" s="53">
        <f>IFERROR(((B76/B16)*100),"")</f>
        <v>0.0</v>
      </c>
      <c r="D76" s="49">
        <v>99.9</v>
      </c>
      <c r="E76" s="53">
        <f>IFERROR(((D76/D16)*100),"")</f>
        <v>0.2892711669615843</v>
      </c>
      <c r="F76" s="48"/>
      <c r="G76" s="53">
        <f>IFERROR(((F76/F16)*100),"")</f>
        <v>0.0</v>
      </c>
      <c r="H76" s="48"/>
      <c r="I76" s="53">
        <f>IFERROR(((H76/H16)*100),"")</f>
        <v>0.0</v>
      </c>
      <c r="J76" s="48"/>
      <c r="K76" s="53">
        <f>IFERROR(((J76/J16)*100),"")</f>
        <v>0.0</v>
      </c>
      <c r="L76" s="48"/>
      <c r="M76" s="53">
        <f>IFERROR(((L76/L16)*100),"")</f>
        <v>0.0</v>
      </c>
      <c r="N76" s="48"/>
      <c r="O76" s="53">
        <f>IFERROR(((N76/N16)*100),"")</f>
        <v>0.0</v>
      </c>
      <c r="P76" s="48"/>
      <c r="Q76" s="53">
        <f>IFERROR(((P76/P16)*100),"")</f>
        <v>0.0</v>
      </c>
      <c r="R76" s="48"/>
      <c r="S76" s="53">
        <f>IFERROR(((R76/R16)*100),"")</f>
        <v>0.0</v>
      </c>
      <c r="T76" s="48"/>
      <c r="U76" s="53">
        <f>IFERROR(((T76/T16)*100),"")</f>
        <v>0.0</v>
      </c>
      <c r="V76" s="48"/>
      <c r="W76" s="53">
        <f>IFERROR(((V76/V16)*100),"")</f>
        <v>0.0</v>
      </c>
      <c r="X76" s="48"/>
      <c r="Y76" s="53">
        <f>IFERROR(((X76/X16)*100),"")</f>
        <v>0.0</v>
      </c>
      <c r="Z76" s="48"/>
      <c r="AA76" s="53">
        <f>IFERROR(((Z76/Z16)*100),"")</f>
        <v>0.0</v>
      </c>
      <c r="AB76" s="48"/>
      <c r="AC76" s="53">
        <f>IFERROR(((AB76/AB16)*100),"")</f>
        <v>0.0</v>
      </c>
      <c r="AD76" s="48"/>
      <c r="AE76" s="53">
        <f>IFERROR(((AD76/AD16)*100),"")</f>
        <v>0.0</v>
      </c>
      <c r="AF76" s="48"/>
      <c r="AG76" s="53">
        <f>IFERROR(((AF76/AF16)*100),"")</f>
        <v>0.0</v>
      </c>
      <c r="AH76" s="48"/>
      <c r="AI76" s="53">
        <f>IFERROR(((AH76/AH16)*100),"")</f>
        <v>0.0</v>
      </c>
      <c r="AJ76" s="48"/>
      <c r="AK76" s="53">
        <f>IFERROR(((AJ76/AJ16)*100),"")</f>
        <v>0.0</v>
      </c>
      <c r="AL76" s="48"/>
      <c r="AM76" s="53">
        <f>IFERROR(((AL76/AL16)*100),"")</f>
        <v>0.0</v>
      </c>
      <c r="AN76" s="48"/>
      <c r="AO76" s="53">
        <f>IFERROR(((AN76/AN16)*100),"")</f>
        <v>0.0</v>
      </c>
      <c r="AP76" s="48"/>
      <c r="AQ76" s="53">
        <f>IFERROR(((AP76/AP16)*100),"")</f>
        <v>0.0</v>
      </c>
      <c r="AR76" s="48"/>
      <c r="AS76" s="53">
        <f>IFERROR(((AR76/AR16)*100),"")</f>
        <v>0.0</v>
      </c>
      <c r="AT76" s="48"/>
      <c r="AU76" s="53">
        <f>IFERROR(((AT76/AT16)*100),"")</f>
        <v>0.0</v>
      </c>
      <c r="AV76" s="48"/>
      <c r="AW76" s="53">
        <f>IFERROR(((AV76/AV16)*100),"")</f>
        <v>0.0</v>
      </c>
      <c r="AX76" s="48"/>
      <c r="AY76" s="53">
        <f>IFERROR(((AX76/AX16)*100),"")</f>
        <v>0.0</v>
      </c>
      <c r="AZ76" s="48"/>
      <c r="BA76" s="53">
        <f>IFERROR(((AZ76/AZ16)*100),"")</f>
        <v>0.0</v>
      </c>
      <c r="BB76" s="48"/>
      <c r="BC76" s="53">
        <f>IFERROR(((BB76/BB16)*100),"")</f>
        <v>0.0</v>
      </c>
      <c r="BD76" s="48"/>
      <c r="BE76" s="53">
        <f>IFERROR(((BD76/BD16)*100),"")</f>
        <v>0.0</v>
      </c>
      <c r="BF76" s="48"/>
      <c r="BG76" s="53">
        <f>IFERROR(((BF76/BF16)*100),"")</f>
        <v>0.0</v>
      </c>
      <c r="BH76" s="48"/>
      <c r="BI76" s="53">
        <f>IFERROR(((BH76/BH16)*100),"")</f>
        <v>0.0</v>
      </c>
      <c r="BJ76" s="48"/>
      <c r="BK76" s="53">
        <f>IFERROR(((BJ76/BJ16)*100),"")</f>
        <v>0.0</v>
      </c>
      <c r="BL76" s="48"/>
      <c r="BM76" s="53">
        <f>IFERROR(((BL76/BL16)*100),"")</f>
        <v>0.0</v>
      </c>
      <c r="BN76" s="48"/>
      <c r="BO76" s="53">
        <f>IFERROR(((BN76/BN16)*100),"")</f>
        <v>0.0</v>
      </c>
      <c r="BP76" s="48"/>
      <c r="BQ76" s="53">
        <f>IFERROR(((BP76/BP16)*100),"")</f>
        <v>0.0</v>
      </c>
      <c r="BR76" s="48"/>
      <c r="BS76" s="53">
        <f>IFERROR(((BR76/BR16)*100),"")</f>
        <v>0.0</v>
      </c>
      <c r="BT76" s="48"/>
      <c r="BU76" s="53">
        <f>IFERROR(((BT76/BT16)*100),"")</f>
        <v>0.0</v>
      </c>
      <c r="BV76" s="49">
        <f>B76+D76+F76+H76+J76+L76+N76+P76+R76+T76+V76+X76+Z76+AB76+AD76+AF76+AH76+AJ76+AL76+AN76+AP76+AR76+AT76+AV76+AX76+AZ76+BB76+BD76+BF76+BH76+BJ76+BL76+BN76+BP76+BR76+BT76</f>
        <v>99.9</v>
      </c>
      <c r="BW76" s="53">
        <f>IFERROR(((BV76/BV16)*100),"")</f>
        <v>0.002104406826961168</v>
      </c>
    </row>
    <row r="77" spans="1:75" ht="16" outlineLevel="1">
      <c r="A77" s="37" t="s">
        <v>73</v>
      </c>
      <c r="B77" s="48"/>
      <c r="C77" s="53">
        <f>IFERROR(((B77/B16)*100),"")</f>
        <v>0.0</v>
      </c>
      <c r="D77" s="48"/>
      <c r="E77" s="53">
        <f>IFERROR(((D77/D16)*100),"")</f>
        <v>0.0</v>
      </c>
      <c r="F77" s="48"/>
      <c r="G77" s="53">
        <f>IFERROR(((F77/F16)*100),"")</f>
        <v>0.0</v>
      </c>
      <c r="H77" s="48"/>
      <c r="I77" s="53">
        <f>IFERROR(((H77/H16)*100),"")</f>
        <v>0.0</v>
      </c>
      <c r="J77" s="48"/>
      <c r="K77" s="53">
        <f>IFERROR(((J77/J16)*100),"")</f>
        <v>0.0</v>
      </c>
      <c r="L77" s="48"/>
      <c r="M77" s="53">
        <f>IFERROR(((L77/L16)*100),"")</f>
        <v>0.0</v>
      </c>
      <c r="N77" s="48"/>
      <c r="O77" s="53">
        <f>IFERROR(((N77/N16)*100),"")</f>
        <v>0.0</v>
      </c>
      <c r="P77" s="48"/>
      <c r="Q77" s="53">
        <f>IFERROR(((P77/P16)*100),"")</f>
        <v>0.0</v>
      </c>
      <c r="R77" s="48"/>
      <c r="S77" s="53">
        <f>IFERROR(((R77/R16)*100),"")</f>
        <v>0.0</v>
      </c>
      <c r="T77" s="48"/>
      <c r="U77" s="53">
        <f>IFERROR(((T77/T16)*100),"")</f>
        <v>0.0</v>
      </c>
      <c r="V77" s="48"/>
      <c r="W77" s="53">
        <f>IFERROR(((V77/V16)*100),"")</f>
        <v>0.0</v>
      </c>
      <c r="X77" s="48"/>
      <c r="Y77" s="53">
        <f>IFERROR(((X77/X16)*100),"")</f>
        <v>0.0</v>
      </c>
      <c r="Z77" s="48"/>
      <c r="AA77" s="53">
        <f>IFERROR(((Z77/Z16)*100),"")</f>
        <v>0.0</v>
      </c>
      <c r="AB77" s="48"/>
      <c r="AC77" s="53">
        <f>IFERROR(((AB77/AB16)*100),"")</f>
        <v>0.0</v>
      </c>
      <c r="AD77" s="48"/>
      <c r="AE77" s="53">
        <f>IFERROR(((AD77/AD16)*100),"")</f>
        <v>0.0</v>
      </c>
      <c r="AF77" s="48"/>
      <c r="AG77" s="53">
        <f>IFERROR(((AF77/AF16)*100),"")</f>
        <v>0.0</v>
      </c>
      <c r="AH77" s="48"/>
      <c r="AI77" s="53">
        <f>IFERROR(((AH77/AH16)*100),"")</f>
        <v>0.0</v>
      </c>
      <c r="AJ77" s="48"/>
      <c r="AK77" s="53">
        <f>IFERROR(((AJ77/AJ16)*100),"")</f>
        <v>0.0</v>
      </c>
      <c r="AL77" s="48"/>
      <c r="AM77" s="53">
        <f>IFERROR(((AL77/AL16)*100),"")</f>
        <v>0.0</v>
      </c>
      <c r="AN77" s="48"/>
      <c r="AO77" s="53">
        <f>IFERROR(((AN77/AN16)*100),"")</f>
        <v>0.0</v>
      </c>
      <c r="AP77" s="48"/>
      <c r="AQ77" s="53">
        <f>IFERROR(((AP77/AP16)*100),"")</f>
        <v>0.0</v>
      </c>
      <c r="AR77" s="48"/>
      <c r="AS77" s="53">
        <f>IFERROR(((AR77/AR16)*100),"")</f>
        <v>0.0</v>
      </c>
      <c r="AT77" s="48"/>
      <c r="AU77" s="53">
        <f>IFERROR(((AT77/AT16)*100),"")</f>
        <v>0.0</v>
      </c>
      <c r="AV77" s="48"/>
      <c r="AW77" s="53">
        <f>IFERROR(((AV77/AV16)*100),"")</f>
        <v>0.0</v>
      </c>
      <c r="AX77" s="48"/>
      <c r="AY77" s="53">
        <f>IFERROR(((AX77/AX16)*100),"")</f>
        <v>0.0</v>
      </c>
      <c r="AZ77" s="48"/>
      <c r="BA77" s="53">
        <f>IFERROR(((AZ77/AZ16)*100),"")</f>
        <v>0.0</v>
      </c>
      <c r="BB77" s="48"/>
      <c r="BC77" s="53">
        <f>IFERROR(((BB77/BB16)*100),"")</f>
        <v>0.0</v>
      </c>
      <c r="BD77" s="48"/>
      <c r="BE77" s="53">
        <f>IFERROR(((BD77/BD16)*100),"")</f>
        <v>0.0</v>
      </c>
      <c r="BF77" s="48"/>
      <c r="BG77" s="53">
        <f>IFERROR(((BF77/BF16)*100),"")</f>
        <v>0.0</v>
      </c>
      <c r="BH77" s="48"/>
      <c r="BI77" s="53">
        <f>IFERROR(((BH77/BH16)*100),"")</f>
        <v>0.0</v>
      </c>
      <c r="BJ77" s="48"/>
      <c r="BK77" s="53">
        <f>IFERROR(((BJ77/BJ16)*100),"")</f>
        <v>0.0</v>
      </c>
      <c r="BL77" s="48"/>
      <c r="BM77" s="53">
        <f>IFERROR(((BL77/BL16)*100),"")</f>
        <v>0.0</v>
      </c>
      <c r="BN77" s="48"/>
      <c r="BO77" s="53">
        <f>IFERROR(((BN77/BN16)*100),"")</f>
        <v>0.0</v>
      </c>
      <c r="BP77" s="48"/>
      <c r="BQ77" s="53">
        <f>IFERROR(((BP77/BP16)*100),"")</f>
        <v>0.0</v>
      </c>
      <c r="BR77" s="48"/>
      <c r="BS77" s="53">
        <f>IFERROR(((BR77/BR16)*100),"")</f>
        <v>0.0</v>
      </c>
      <c r="BT77" s="48"/>
      <c r="BU77" s="53">
        <f>IFERROR(((BT77/BT16)*100),"")</f>
        <v>0.0</v>
      </c>
      <c r="BV77" s="48"/>
      <c r="BW77" s="53">
        <f>IFERROR(((BV77/BV16)*100),"")</f>
        <v>0.0</v>
      </c>
    </row>
    <row r="78" spans="1:75" ht="16" outlineLevel="2">
      <c r="A78" s="39" t="s">
        <v>74</v>
      </c>
      <c r="B78" s="49">
        <v>5395.78</v>
      </c>
      <c r="C78" s="53">
        <f>IFERROR(((B78/B16)*100),"")</f>
        <v>29.574571408839628</v>
      </c>
      <c r="D78" s="49">
        <v>5.7</v>
      </c>
      <c r="E78" s="53">
        <f>IFERROR(((D78/D16)*100),"")</f>
        <v>0.016504961478288595</v>
      </c>
      <c r="F78" s="49">
        <v>577.8</v>
      </c>
      <c r="G78" s="53">
        <f>IFERROR(((F78/F16)*100),"")</f>
        <v>0.49517584913059703</v>
      </c>
      <c r="H78" s="49">
        <v>3384.7</v>
      </c>
      <c r="I78" s="53">
        <f>IFERROR(((H78/H16)*100),"")</f>
        <v>1.4560799824859134</v>
      </c>
      <c r="J78" s="49">
        <v>4900.4</v>
      </c>
      <c r="K78" s="53">
        <f>IFERROR(((J78/J16)*100),"")</f>
        <v>4.82467527416933</v>
      </c>
      <c r="L78" s="49">
        <v>11.2</v>
      </c>
      <c r="M78" s="53">
        <f>IFERROR(((L78/L16)*100),"")</f>
        <v>0.02144640696089094</v>
      </c>
      <c r="N78" s="49">
        <v>825.63</v>
      </c>
      <c r="O78" s="53">
        <f>IFERROR(((N78/N16)*100),"")</f>
        <v>0.30916455359473866</v>
      </c>
      <c r="P78" s="49">
        <v>3260.05</v>
      </c>
      <c r="Q78" s="53">
        <f>IFERROR(((P78/P16)*100),"")</f>
        <v>6.565959286037399</v>
      </c>
      <c r="R78" s="49">
        <v>951.05</v>
      </c>
      <c r="S78" s="53">
        <f>IFERROR(((R78/R16)*100),"")</f>
        <v>2.0009535062604877</v>
      </c>
      <c r="T78" s="49">
        <v>1763.67</v>
      </c>
      <c r="U78" s="53">
        <f>IFERROR(((T78/T16)*100),"")</f>
        <v>7.958548240804668</v>
      </c>
      <c r="V78" s="49">
        <v>4712.4</v>
      </c>
      <c r="W78" s="53">
        <f>IFERROR(((V78/V16)*100),"")</f>
        <v>12.372972496103579</v>
      </c>
      <c r="X78" s="49">
        <v>357.8</v>
      </c>
      <c r="Y78" s="53">
        <f>IFERROR(((X78/X16)*100),"")</f>
        <v>0.2115388344624076</v>
      </c>
      <c r="Z78" s="49">
        <v>1575.8</v>
      </c>
      <c r="AA78" s="53">
        <f>IFERROR(((Z78/Z16)*100),"")</f>
        <v>7.5140250197292024</v>
      </c>
      <c r="AB78" s="49">
        <v>379.0</v>
      </c>
      <c r="AC78" s="53">
        <f>IFERROR(((AB78/AB16)*100),"")</f>
        <v>0.1478078823564695</v>
      </c>
      <c r="AD78" s="49">
        <v>5653.84</v>
      </c>
      <c r="AE78" s="53">
        <f>IFERROR(((AD78/AD16)*100),"")</f>
        <v>7.080476767263876</v>
      </c>
      <c r="AF78" s="49">
        <v>446.2</v>
      </c>
      <c r="AG78" s="53">
        <f>IFERROR(((AF78/AF16)*100),"")</f>
        <v>0.3050120548802954</v>
      </c>
      <c r="AH78" s="49">
        <v>6240.15</v>
      </c>
      <c r="AI78" s="53">
        <f>IFERROR(((AH78/AH16)*100),"")</f>
        <v>12.609665075947158</v>
      </c>
      <c r="AJ78" s="49">
        <v>594.23</v>
      </c>
      <c r="AK78" s="53">
        <f>IFERROR(((AJ78/AJ16)*100),"")</f>
        <v>1.1916048836088207</v>
      </c>
      <c r="AL78" s="49">
        <v>5558.55</v>
      </c>
      <c r="AM78" s="53">
        <f>IFERROR(((AL78/AL16)*100),"")</f>
        <v>11.994223145567585</v>
      </c>
      <c r="AN78" s="49">
        <v>4330.0</v>
      </c>
      <c r="AO78" s="53">
        <f>IFERROR(((AN78/AN16)*100),"")</f>
        <v>25.977189268121187</v>
      </c>
      <c r="AP78" s="49">
        <v>1643.63</v>
      </c>
      <c r="AQ78" s="53">
        <f>IFERROR(((AP78/AP16)*100),"")</f>
        <v>5.319235695834334</v>
      </c>
      <c r="AR78" s="49">
        <v>10448.83</v>
      </c>
      <c r="AS78" s="53">
        <f>IFERROR(((AR78/AR16)*100),"")</f>
        <v>5.126459131560063</v>
      </c>
      <c r="AT78" s="49">
        <v>802.53</v>
      </c>
      <c r="AU78" s="53">
        <f>IFERROR(((AT78/AT16)*100),"")</f>
        <v>0.6611498486044038</v>
      </c>
      <c r="AV78" s="49">
        <v>516.3</v>
      </c>
      <c r="AW78" s="53">
        <f>IFERROR(((AV78/AV16)*100),"")</f>
        <v>0.49917514763276594</v>
      </c>
      <c r="AX78" s="49">
        <v>924.13</v>
      </c>
      <c r="AY78" s="53">
        <f>IFERROR(((AX78/AX16)*100),"")</f>
        <v>1.3236986213269126</v>
      </c>
      <c r="AZ78" s="49">
        <v>1490.91</v>
      </c>
      <c r="BA78" s="53">
        <f>IFERROR(((AZ78/AZ16)*100),"")</f>
        <v>0.7987188012773202</v>
      </c>
      <c r="BB78" s="49">
        <v>3887.53</v>
      </c>
      <c r="BC78" s="53">
        <f>IFERROR(((BB78/BB16)*100),"")</f>
        <v>2.0120876494329085</v>
      </c>
      <c r="BD78" s="49">
        <v>1285.97</v>
      </c>
      <c r="BE78" s="53">
        <f>IFERROR(((BD78/BD16)*100),"")</f>
        <v>1.0918960657116004</v>
      </c>
      <c r="BF78" s="49">
        <v>5187.4</v>
      </c>
      <c r="BG78" s="53">
        <f>IFERROR(((BF78/BF16)*100),"")</f>
        <v>3.806687159207788</v>
      </c>
      <c r="BH78" s="49">
        <v>43.94</v>
      </c>
      <c r="BI78" s="53">
        <f>IFERROR(((BH78/BH16)*100),"")</f>
        <v>0.01547164467244796</v>
      </c>
      <c r="BJ78" s="49">
        <v>2680.08</v>
      </c>
      <c r="BK78" s="53">
        <f>IFERROR(((BJ78/BJ16)*100),"")</f>
        <v>1.9752480796997651</v>
      </c>
      <c r="BL78" s="49">
        <v>856.25</v>
      </c>
      <c r="BM78" s="53">
        <f>IFERROR(((BL78/BL16)*100),"")</f>
        <v>0.6303740074324132</v>
      </c>
      <c r="BN78" s="49">
        <v>9476.73</v>
      </c>
      <c r="BO78" s="53">
        <f>IFERROR(((BN78/BN16)*100),"")</f>
        <v>4.9475121715295005</v>
      </c>
      <c r="BP78" s="49">
        <v>2094.52</v>
      </c>
      <c r="BQ78" s="53">
        <f>IFERROR(((BP78/BP16)*100),"")</f>
        <v>0.6669738952508472</v>
      </c>
      <c r="BR78" s="49">
        <v>4658.16</v>
      </c>
      <c r="BS78" s="53">
        <f>IFERROR(((BR78/BR16)*100),"")</f>
        <v>1.5598251073523304</v>
      </c>
      <c r="BT78" s="49">
        <v>2354.98</v>
      </c>
      <c r="BU78" s="53">
        <f>IFERROR(((BT78/BT16)*100),"")</f>
        <v>0.5758479635006611</v>
      </c>
      <c r="BV78" s="49">
        <f>B78+D78+F78+H78+J78+L78+N78+P78+R78+T78+V78+X78+Z78+AB78+AD78+AF78+AH78+AJ78+AL78+AN78+AP78+AR78+AT78+AV78+AX78+AZ78+BB78+BD78+BF78+BH78+BJ78+BL78+BN78+BP78+BR78+BT78</f>
        <v>99275.84</v>
      </c>
      <c r="BW78" s="53">
        <f>IFERROR(((BV78/BV16)*100),"")</f>
        <v>2.0912588132963426</v>
      </c>
    </row>
    <row r="79" spans="1:75" ht="16" outlineLevel="2">
      <c r="A79" s="39" t="s">
        <v>75</v>
      </c>
      <c r="B79" s="49">
        <v>1415.41</v>
      </c>
      <c r="C79" s="53">
        <f>IFERROR(((B79/B16)*100),"")</f>
        <v>7.757941227734581</v>
      </c>
      <c r="D79" s="48"/>
      <c r="E79" s="53">
        <f>IFERROR(((D79/D16)*100),"")</f>
        <v>0.0</v>
      </c>
      <c r="F79" s="49">
        <v>930.06</v>
      </c>
      <c r="G79" s="53">
        <f>IFERROR(((F79/F16)*100),"")</f>
        <v>0.7970634306722102</v>
      </c>
      <c r="H79" s="49">
        <v>982.08</v>
      </c>
      <c r="I79" s="53">
        <f>IFERROR(((H79/H16)*100),"")</f>
        <v>0.4224856055779732</v>
      </c>
      <c r="J79" s="48"/>
      <c r="K79" s="53">
        <f>IFERROR(((J79/J16)*100),"")</f>
        <v>0.0</v>
      </c>
      <c r="L79" s="49">
        <v>594.42</v>
      </c>
      <c r="M79" s="53">
        <f>IFERROR(((L79/L16)*100),"")</f>
        <v>1.1382297522939995</v>
      </c>
      <c r="N79" s="49">
        <v>4030.4</v>
      </c>
      <c r="O79" s="53">
        <f>IFERROR(((N79/N16)*100),"")</f>
        <v>1.509219404343634</v>
      </c>
      <c r="P79" s="49">
        <v>1172.56</v>
      </c>
      <c r="Q79" s="53">
        <f>IFERROR(((P79/P16)*100),"")</f>
        <v>2.361614460034666</v>
      </c>
      <c r="R79" s="49">
        <v>2524.02</v>
      </c>
      <c r="S79" s="53">
        <f>IFERROR(((R79/R16)*100),"")</f>
        <v>5.310390272721305</v>
      </c>
      <c r="T79" s="48"/>
      <c r="U79" s="53">
        <f>IFERROR(((T79/T16)*100),"")</f>
        <v>0.0</v>
      </c>
      <c r="V79" s="49">
        <v>665.32</v>
      </c>
      <c r="W79" s="53">
        <f>IFERROR(((V79/V16)*100),"")</f>
        <v>1.7468776124920709</v>
      </c>
      <c r="X79" s="48"/>
      <c r="Y79" s="53">
        <f>IFERROR(((X79/X16)*100),"")</f>
        <v>0.0</v>
      </c>
      <c r="Z79" s="49">
        <v>349.51</v>
      </c>
      <c r="AA79" s="53">
        <f>IFERROR(((Z79/Z16)*100),"")</f>
        <v>1.6665991145104415</v>
      </c>
      <c r="AB79" s="49">
        <v>1326.65</v>
      </c>
      <c r="AC79" s="53">
        <f>IFERROR(((AB79/AB16)*100),"")</f>
        <v>0.5173860874095257</v>
      </c>
      <c r="AD79" s="49">
        <v>519.48</v>
      </c>
      <c r="AE79" s="53">
        <f>IFERROR(((AD79/AD16)*100),"")</f>
        <v>0.6505606934505114</v>
      </c>
      <c r="AF79" s="49">
        <v>1072.84</v>
      </c>
      <c r="AG79" s="53">
        <f>IFERROR(((AF79/AF16)*100),"")</f>
        <v>0.7333687426216408</v>
      </c>
      <c r="AH79" s="49">
        <v>2725.57</v>
      </c>
      <c r="AI79" s="53">
        <f>IFERROR(((AH79/AH16)*100),"")</f>
        <v>5.507644021545843</v>
      </c>
      <c r="AJ79" s="49">
        <v>3130.96</v>
      </c>
      <c r="AK79" s="53">
        <f>IFERROR(((AJ79/AJ16)*100),"")</f>
        <v>6.2784901913129145</v>
      </c>
      <c r="AL79" s="49">
        <v>546.85</v>
      </c>
      <c r="AM79" s="53">
        <f>IFERROR(((AL79/AL16)*100),"")</f>
        <v>1.179991351549169</v>
      </c>
      <c r="AN79" s="49">
        <v>2465.99</v>
      </c>
      <c r="AO79" s="53">
        <f>IFERROR(((AN79/AN16)*100),"")</f>
        <v>14.794339252492877</v>
      </c>
      <c r="AP79" s="49">
        <v>1327.62</v>
      </c>
      <c r="AQ79" s="53">
        <f>IFERROR(((AP79/AP16)*100),"")</f>
        <v>4.296541006493905</v>
      </c>
      <c r="AR79" s="49">
        <v>2018.44</v>
      </c>
      <c r="AS79" s="53">
        <f>IFERROR(((AR79/AR16)*100),"")</f>
        <v>0.9902974945047527</v>
      </c>
      <c r="AT79" s="49">
        <v>1240.68</v>
      </c>
      <c r="AU79" s="53">
        <f>IFERROR(((AT79/AT16)*100),"")</f>
        <v>1.022111814096061</v>
      </c>
      <c r="AV79" s="49">
        <v>331.84</v>
      </c>
      <c r="AW79" s="53">
        <f>IFERROR(((AV79/AV16)*100),"")</f>
        <v>0.3208333933574609</v>
      </c>
      <c r="AX79" s="49">
        <v>215.39</v>
      </c>
      <c r="AY79" s="53">
        <f>IFERROR(((AX79/AX16)*100),"")</f>
        <v>0.3085187647274774</v>
      </c>
      <c r="AZ79" s="49">
        <v>1012.1</v>
      </c>
      <c r="BA79" s="53">
        <f>IFERROR(((AZ79/AZ16)*100),"")</f>
        <v>0.5422079795378498</v>
      </c>
      <c r="BB79" s="49">
        <v>4697.48</v>
      </c>
      <c r="BC79" s="53">
        <f>IFERROR(((BB79/BB16)*100),"")</f>
        <v>2.4312973768583395</v>
      </c>
      <c r="BD79" s="49">
        <v>2896.6</v>
      </c>
      <c r="BE79" s="53">
        <f>IFERROR(((BD79/BD16)*100),"")</f>
        <v>2.4594556202245945</v>
      </c>
      <c r="BF79" s="49">
        <v>1173.31</v>
      </c>
      <c r="BG79" s="53">
        <f>IFERROR(((BF79/BF16)*100),"")</f>
        <v>0.8610140168041968</v>
      </c>
      <c r="BH79" s="49">
        <v>1874.15</v>
      </c>
      <c r="BI79" s="53">
        <f>IFERROR(((BH79/BH16)*100),"")</f>
        <v>0.6599040250994161</v>
      </c>
      <c r="BJ79" s="49">
        <v>2252.57</v>
      </c>
      <c r="BK79" s="53">
        <f>IFERROR(((BJ79/BJ16)*100),"")</f>
        <v>1.6601685647030313</v>
      </c>
      <c r="BL79" s="49">
        <v>3787.19</v>
      </c>
      <c r="BM79" s="53">
        <f>IFERROR(((BL79/BL16)*100),"")</f>
        <v>2.7881414741114874</v>
      </c>
      <c r="BN79" s="49">
        <v>532.29</v>
      </c>
      <c r="BO79" s="53">
        <f>IFERROR(((BN79/BN16)*100),"")</f>
        <v>0.2778924010479815</v>
      </c>
      <c r="BP79" s="49">
        <v>3067.26</v>
      </c>
      <c r="BQ79" s="53">
        <f>IFERROR(((BP79/BP16)*100),"")</f>
        <v>0.9767308738742594</v>
      </c>
      <c r="BR79" s="49">
        <v>7313.69</v>
      </c>
      <c r="BS79" s="53">
        <f>IFERROR(((BR79/BR16)*100),"")</f>
        <v>2.449052262994759</v>
      </c>
      <c r="BT79" s="49">
        <v>169.63</v>
      </c>
      <c r="BU79" s="53">
        <f>IFERROR(((BT79/BT16)*100),"")</f>
        <v>0.04147852213123557</v>
      </c>
      <c r="BV79" s="49">
        <f>B79+D79+F79+H79+J79+L79+N79+P79+R79+T79+V79+X79+Z79+AB79+AD79+AF79+AH79+AJ79+AL79+AN79+AP79+AR79+AT79+AV79+AX79+AZ79+BB79+BD79+BF79+BH79+BJ79+BL79+BN79+BP79+BR79+BT79</f>
        <v>58362.35999999999</v>
      </c>
      <c r="BW79" s="53">
        <f>IFERROR(((BV79/BV16)*100),"")</f>
        <v>1.2294108991147685</v>
      </c>
    </row>
    <row r="80" spans="1:75" ht="16" outlineLevel="2">
      <c r="A80" s="39" t="s">
        <v>76</v>
      </c>
      <c r="B80" s="49">
        <v>473.75</v>
      </c>
      <c r="C80" s="53">
        <f>IFERROR(((B80/B16)*100),"")</f>
        <v>2.5966501979209258</v>
      </c>
      <c r="D80" s="49">
        <v>97.12</v>
      </c>
      <c r="E80" s="53">
        <f>IFERROR(((D80/D16)*100),"")</f>
        <v>0.2812213787318225</v>
      </c>
      <c r="F80" s="49">
        <v>692.13</v>
      </c>
      <c r="G80" s="53">
        <f>IFERROR(((F80/F16)*100),"")</f>
        <v>0.5931569062976119</v>
      </c>
      <c r="H80" s="49">
        <v>555.61</v>
      </c>
      <c r="I80" s="53">
        <f>IFERROR(((H80/H16)*100),"")</f>
        <v>0.23902047421307604</v>
      </c>
      <c r="J80" s="49">
        <v>122.47</v>
      </c>
      <c r="K80" s="53">
        <f>IFERROR(((J80/J16)*100),"")</f>
        <v>0.12057749996480245</v>
      </c>
      <c r="L80" s="49">
        <v>210.04</v>
      </c>
      <c r="M80" s="53">
        <f>IFERROR(((L80/L16)*100),"")</f>
        <v>0.40219672482727975</v>
      </c>
      <c r="N80" s="49">
        <v>526.31</v>
      </c>
      <c r="O80" s="53">
        <f>IFERROR(((N80/N16)*100),"")</f>
        <v>0.19708149679934944</v>
      </c>
      <c r="P80" s="49">
        <v>371.29</v>
      </c>
      <c r="Q80" s="53">
        <f>IFERROR(((P80/P16)*100),"")</f>
        <v>0.7478029549586129</v>
      </c>
      <c r="R80" s="49">
        <v>1218.07</v>
      </c>
      <c r="S80" s="53">
        <f>IFERROR(((R80/R16)*100),"")</f>
        <v>2.5627479494986725</v>
      </c>
      <c r="T80" s="49">
        <v>2717.13</v>
      </c>
      <c r="U80" s="53">
        <f>IFERROR(((T80/T16)*100),"")</f>
        <v>12.261029660615414</v>
      </c>
      <c r="V80" s="49">
        <v>1026.82</v>
      </c>
      <c r="W80" s="53">
        <f>IFERROR(((V80/V16)*100),"")</f>
        <v>2.696039304483719</v>
      </c>
      <c r="X80" s="49">
        <v>594.67</v>
      </c>
      <c r="Y80" s="53">
        <f>IFERROR(((X80/X16)*100),"")</f>
        <v>0.35158132669021774</v>
      </c>
      <c r="Z80" s="49">
        <v>421.23</v>
      </c>
      <c r="AA80" s="53">
        <f>IFERROR(((Z80/Z16)*100),"")</f>
        <v>2.008587865884333</v>
      </c>
      <c r="AB80" s="49">
        <v>997.81</v>
      </c>
      <c r="AC80" s="53">
        <f>IFERROR(((AB80/AB16)*100),"")</f>
        <v>0.38914032478656674</v>
      </c>
      <c r="AD80" s="49">
        <v>545.59</v>
      </c>
      <c r="AE80" s="53">
        <f>IFERROR(((AD80/AD16)*100),"")</f>
        <v>0.6832590450828993</v>
      </c>
      <c r="AF80" s="49">
        <v>754.71</v>
      </c>
      <c r="AG80" s="53">
        <f>IFERROR(((AF80/AF16)*100),"")</f>
        <v>0.5159023934081304</v>
      </c>
      <c r="AH80" s="49">
        <v>1179.72</v>
      </c>
      <c r="AI80" s="53">
        <f>IFERROR(((AH80/AH16)*100),"")</f>
        <v>2.3838968748181344</v>
      </c>
      <c r="AJ80" s="49">
        <v>770.97</v>
      </c>
      <c r="AK80" s="53">
        <f>IFERROR(((AJ80/AJ16)*100),"")</f>
        <v>1.546020256661381</v>
      </c>
      <c r="AL80" s="49">
        <v>463.31</v>
      </c>
      <c r="AM80" s="53">
        <f>IFERROR(((AL80/AL16)*100),"")</f>
        <v>0.9997289806825371</v>
      </c>
      <c r="AN80" s="49">
        <v>462.28</v>
      </c>
      <c r="AO80" s="53">
        <f>IFERROR(((AN80/AN16)*100),"")</f>
        <v>2.7733799202926237</v>
      </c>
      <c r="AP80" s="49">
        <v>41.27</v>
      </c>
      <c r="AQ80" s="53">
        <f>IFERROR(((AP80/AP16)*100),"")</f>
        <v>0.13356099436435387</v>
      </c>
      <c r="AR80" s="49">
        <v>1130.57</v>
      </c>
      <c r="AS80" s="53">
        <f>IFERROR(((AR80/AR16)*100),"")</f>
        <v>0.5546861132172559</v>
      </c>
      <c r="AT80" s="49">
        <v>478.83</v>
      </c>
      <c r="AU80" s="53">
        <f>IFERROR(((AT80/AT16)*100),"")</f>
        <v>0.3944754489019061</v>
      </c>
      <c r="AV80" s="49">
        <v>483.12</v>
      </c>
      <c r="AW80" s="53">
        <f>IFERROR(((AV80/AV16)*100),"")</f>
        <v>0.46709567562336224</v>
      </c>
      <c r="AX80" s="49">
        <v>252.88</v>
      </c>
      <c r="AY80" s="53">
        <f>IFERROR(((AX80/AX16)*100),"")</f>
        <v>0.36221841879513667</v>
      </c>
      <c r="AZ80" s="49">
        <v>718.5</v>
      </c>
      <c r="BA80" s="53">
        <f>IFERROR(((AZ80/AZ16)*100),"")</f>
        <v>0.3849189144333021</v>
      </c>
      <c r="BB80" s="49">
        <v>465.04</v>
      </c>
      <c r="BC80" s="53">
        <f>IFERROR(((BB80/BB16)*100),"")</f>
        <v>0.2406929954218437</v>
      </c>
      <c r="BD80" s="49">
        <v>785.55</v>
      </c>
      <c r="BE80" s="53">
        <f>IFERROR(((BD80/BD16)*100),"")</f>
        <v>0.6669976394626217</v>
      </c>
      <c r="BF80" s="49">
        <v>715.22</v>
      </c>
      <c r="BG80" s="53">
        <f>IFERROR(((BF80/BF16)*100),"")</f>
        <v>0.5248522940217826</v>
      </c>
      <c r="BH80" s="49">
        <v>533.05</v>
      </c>
      <c r="BI80" s="53">
        <f>IFERROR(((BH80/BH16)*100),"")</f>
        <v>0.18769140174438745</v>
      </c>
      <c r="BJ80" s="49">
        <v>678.79</v>
      </c>
      <c r="BK80" s="53">
        <f>IFERROR(((BJ80/BJ16)*100),"")</f>
        <v>0.5002756052130546</v>
      </c>
      <c r="BL80" s="49">
        <v>1001.44</v>
      </c>
      <c r="BM80" s="53">
        <f>IFERROR(((BL80/BL16)*100),"")</f>
        <v>0.7372633529963398</v>
      </c>
      <c r="BN80" s="49">
        <v>313.05</v>
      </c>
      <c r="BO80" s="53">
        <f>IFERROR(((BN80/BN16)*100),"")</f>
        <v>0.16343387279128038</v>
      </c>
      <c r="BP80" s="49">
        <v>1260.31</v>
      </c>
      <c r="BQ80" s="53">
        <f>IFERROR(((BP80/BP16)*100),"")</f>
        <v>0.40133007558944067</v>
      </c>
      <c r="BR80" s="49">
        <v>987.64</v>
      </c>
      <c r="BS80" s="53">
        <f>IFERROR(((BR80/BR16)*100),"")</f>
        <v>0.33071978399742724</v>
      </c>
      <c r="BT80" s="49">
        <v>255.41</v>
      </c>
      <c r="BU80" s="53">
        <f>IFERROR(((BT80/BT16)*100),"")</f>
        <v>0.06245374837905368</v>
      </c>
      <c r="BV80" s="49">
        <f>B80+D80+F80+H80+J80+L80+N80+P80+R80+T80+V80+X80+Z80+AB80+AD80+AF80+AH80+AJ80+AL80+AN80+AP80+AR80+AT80+AV80+AX80+AZ80+BB80+BD80+BF80+BH80+BJ80+BL80+BN80+BP80+BR80+BT80</f>
        <v>24301.7</v>
      </c>
      <c r="BW80" s="53">
        <f>IFERROR(((BV80/BV16)*100),"")</f>
        <v>0.5119185524200422</v>
      </c>
    </row>
    <row r="81" spans="1:75" ht="16" outlineLevel="2">
      <c r="A81" s="39" t="s">
        <v>77</v>
      </c>
      <c r="B81" s="48"/>
      <c r="C81" s="53">
        <f>IFERROR(((B81/B16)*100),"")</f>
        <v>0.0</v>
      </c>
      <c r="D81" s="49">
        <v>123.21</v>
      </c>
      <c r="E81" s="53">
        <f>IFERROR(((D81/D16)*100),"")</f>
        <v>0.35676777258595394</v>
      </c>
      <c r="F81" s="48"/>
      <c r="G81" s="53">
        <f>IFERROR(((F81/F16)*100),"")</f>
        <v>0.0</v>
      </c>
      <c r="H81" s="49">
        <v>31.79</v>
      </c>
      <c r="I81" s="53">
        <f>IFERROR(((H81/H16)*100),"")</f>
        <v>0.013675889338265487</v>
      </c>
      <c r="J81" s="48"/>
      <c r="K81" s="53">
        <f>IFERROR(((J81/J16)*100),"")</f>
        <v>0.0</v>
      </c>
      <c r="L81" s="48"/>
      <c r="M81" s="53">
        <f>IFERROR(((L81/L16)*100),"")</f>
        <v>0.0</v>
      </c>
      <c r="N81" s="49">
        <v>913.45</v>
      </c>
      <c r="O81" s="53">
        <f>IFERROR(((N81/N16)*100),"")</f>
        <v>0.3420495397225319</v>
      </c>
      <c r="P81" s="49">
        <v>61.07</v>
      </c>
      <c r="Q81" s="53">
        <f>IFERROR(((P81/P16)*100),"")</f>
        <v>0.12299907473759727</v>
      </c>
      <c r="R81" s="49">
        <v>753.07</v>
      </c>
      <c r="S81" s="53">
        <f>IFERROR(((R81/R16)*100),"")</f>
        <v>1.5844151800216453</v>
      </c>
      <c r="T81" s="49">
        <v>1563.24</v>
      </c>
      <c r="U81" s="53">
        <f>IFERROR(((T81/T16)*100),"")</f>
        <v>7.054109301601484</v>
      </c>
      <c r="V81" s="49">
        <v>575.17</v>
      </c>
      <c r="W81" s="53">
        <f>IFERROR(((V81/V16)*100),"")</f>
        <v>1.5101779540327425</v>
      </c>
      <c r="X81" s="49">
        <v>512.84</v>
      </c>
      <c r="Y81" s="53">
        <f>IFERROR(((X81/X16)*100),"")</f>
        <v>0.3032017212568505</v>
      </c>
      <c r="Z81" s="48"/>
      <c r="AA81" s="53">
        <f>IFERROR(((Z81/Z16)*100),"")</f>
        <v>0.0</v>
      </c>
      <c r="AB81" s="49">
        <v>313.09</v>
      </c>
      <c r="AC81" s="53">
        <f>IFERROR(((AB81/AB16)*100),"")</f>
        <v>0.12210335062529558</v>
      </c>
      <c r="AD81" s="49">
        <v>682.69</v>
      </c>
      <c r="AE81" s="53">
        <f>IFERROR(((AD81/AD16)*100),"")</f>
        <v>0.8549535685911481</v>
      </c>
      <c r="AF81" s="49">
        <v>190.35</v>
      </c>
      <c r="AG81" s="53">
        <f>IFERROR(((AF81/AF16)*100),"")</f>
        <v>0.13011888087508794</v>
      </c>
      <c r="AH81" s="49">
        <v>435.72</v>
      </c>
      <c r="AI81" s="53">
        <f>IFERROR(((AH81/AH16)*100),"")</f>
        <v>0.8804729480688278</v>
      </c>
      <c r="AJ81" s="49">
        <v>1261.64</v>
      </c>
      <c r="AK81" s="53">
        <f>IFERROR(((AJ81/AJ16)*100),"")</f>
        <v>2.5299570626798253</v>
      </c>
      <c r="AL81" s="49">
        <v>431.42</v>
      </c>
      <c r="AM81" s="53">
        <f>IFERROR(((AL81/AL16)*100),"")</f>
        <v>0.930916830731174</v>
      </c>
      <c r="AN81" s="49">
        <v>-70.9</v>
      </c>
      <c r="AO81" s="53">
        <f>IFERROR(((AN81/AN16)*100),"")</f>
        <v>-0.42535397669972114</v>
      </c>
      <c r="AP81" s="49">
        <v>658.66</v>
      </c>
      <c r="AQ81" s="53">
        <f>IFERROR(((AP81/AP16)*100),"")</f>
        <v>2.1316036963417813</v>
      </c>
      <c r="AR81" s="49">
        <v>346.06</v>
      </c>
      <c r="AS81" s="53">
        <f>IFERROR(((AR81/AR16)*100),"")</f>
        <v>0.16978575085130826</v>
      </c>
      <c r="AT81" s="49">
        <v>1652.39</v>
      </c>
      <c r="AU81" s="53">
        <f>IFERROR(((AT81/AT16)*100),"")</f>
        <v>1.361291663034941</v>
      </c>
      <c r="AV81" s="49">
        <v>679.88</v>
      </c>
      <c r="AW81" s="53">
        <f>IFERROR(((AV81/AV16)*100),"")</f>
        <v>0.6573294584012491</v>
      </c>
      <c r="AX81" s="49">
        <v>166.13</v>
      </c>
      <c r="AY81" s="53">
        <f>IFERROR(((AX81/AX16)*100),"")</f>
        <v>0.2379600834958718</v>
      </c>
      <c r="AZ81" s="49">
        <v>982.07</v>
      </c>
      <c r="BA81" s="53">
        <f>IFERROR(((AZ81/AZ16)*100),"")</f>
        <v>0.5261201368093431</v>
      </c>
      <c r="BB81" s="49">
        <v>1208.07</v>
      </c>
      <c r="BC81" s="53">
        <f>IFERROR(((BB81/BB16)*100),"")</f>
        <v>0.6252666157304031</v>
      </c>
      <c r="BD81" s="49">
        <v>4713.77</v>
      </c>
      <c r="BE81" s="53">
        <f>IFERROR(((BD81/BD16)*100),"")</f>
        <v>4.00238490607819</v>
      </c>
      <c r="BF81" s="49">
        <v>910.36</v>
      </c>
      <c r="BG81" s="53">
        <f>IFERROR(((BF81/BF16)*100),"")</f>
        <v>0.6680525354236039</v>
      </c>
      <c r="BH81" s="49">
        <v>366.72</v>
      </c>
      <c r="BI81" s="53">
        <f>IFERROR(((BH81/BH16)*100),"")</f>
        <v>0.12912520560491844</v>
      </c>
      <c r="BJ81" s="49">
        <v>1128.27</v>
      </c>
      <c r="BK81" s="53">
        <f>IFERROR(((BJ81/BJ16)*100),"")</f>
        <v>0.8315472489190077</v>
      </c>
      <c r="BL81" s="49">
        <v>793.01</v>
      </c>
      <c r="BM81" s="53">
        <f>IFERROR(((BL81/BL16)*100),"")</f>
        <v>0.5838165157769086</v>
      </c>
      <c r="BN81" s="49">
        <v>1681.25</v>
      </c>
      <c r="BO81" s="53">
        <f>IFERROR(((BN81/BN16)*100),"")</f>
        <v>0.8777294318170903</v>
      </c>
      <c r="BP81" s="49">
        <v>1164.71</v>
      </c>
      <c r="BQ81" s="53">
        <f>IFERROR(((BP81/BP16)*100),"")</f>
        <v>0.3708874422481591</v>
      </c>
      <c r="BR81" s="49">
        <v>46.01</v>
      </c>
      <c r="BS81" s="53">
        <f>IFERROR(((BR81/BR16)*100),"")</f>
        <v>0.01540684587675836</v>
      </c>
      <c r="BT81" s="49">
        <v>711.24</v>
      </c>
      <c r="BU81" s="53">
        <f>IFERROR(((BT81/BT16)*100),"")</f>
        <v>0.1739148976043152</v>
      </c>
      <c r="BV81" s="49">
        <f>B81+D81+F81+H81+J81+L81+N81+P81+R81+T81+V81+X81+Z81+AB81+AD81+AF81+AH81+AJ81+AL81+AN81+AP81+AR81+AT81+AV81+AX81+AZ81+BB81+BD81+BF81+BH81+BJ81+BL81+BN81+BP81+BR81+BT81</f>
        <v>24986.449999999997</v>
      </c>
      <c r="BW81" s="53">
        <f>IFERROR(((BV81/BV16)*100),"")</f>
        <v>0.5263429025177565</v>
      </c>
    </row>
    <row r="82" spans="1:75" ht="16" outlineLevel="1">
      <c r="A82" s="40" t="s">
        <v>78</v>
      </c>
      <c r="B82" s="50">
        <f>B77+B78+B79+B80+B81</f>
        <v>7284.94</v>
      </c>
      <c r="C82" s="54">
        <f>IFERROR(((B82/B16)*100),"")</f>
        <v>39.92916283449513</v>
      </c>
      <c r="D82" s="50">
        <f>D77+D78+D79+D80+D81</f>
        <v>226.03</v>
      </c>
      <c r="E82" s="54">
        <f>IFERROR(((D82/D16)*100),"")</f>
        <v>0.6544941127960651</v>
      </c>
      <c r="F82" s="50">
        <f>F77+F78+F79+F80+F81</f>
        <v>2199.99</v>
      </c>
      <c r="G82" s="54">
        <f>IFERROR(((F82/F16)*100),"")</f>
        <v>1.8853961861004191</v>
      </c>
      <c r="H82" s="50">
        <f>H77+H78+H79+H80+H81</f>
        <v>4954.179999999999</v>
      </c>
      <c r="I82" s="54">
        <f>IFERROR(((H82/H16)*100),"")</f>
        <v>2.131261951615228</v>
      </c>
      <c r="J82" s="50">
        <f>J77+J78+J79+J80+J81</f>
        <v>5022.87</v>
      </c>
      <c r="K82" s="54">
        <f>IFERROR(((J82/J16)*100),"")</f>
        <v>4.945252774134133</v>
      </c>
      <c r="L82" s="50">
        <f>L77+L78+L79+L80+L81</f>
        <v>815.66</v>
      </c>
      <c r="M82" s="54">
        <f>IFERROR(((L82/L16)*100),"")</f>
        <v>1.5618728840821703</v>
      </c>
      <c r="N82" s="50">
        <f>N77+N78+N79+N80+N81</f>
        <v>6295.79</v>
      </c>
      <c r="O82" s="54">
        <f>IFERROR(((N82/N16)*100),"")</f>
        <v>2.357514994460254</v>
      </c>
      <c r="P82" s="50">
        <f>P77+P78+P79+P80+P81</f>
        <v>4864.97</v>
      </c>
      <c r="Q82" s="54">
        <f>IFERROR(((P82/P16)*100),"")</f>
        <v>9.798375775768276</v>
      </c>
      <c r="R82" s="50">
        <f>R77+R78+R79+R80+R81</f>
        <v>5446.209999999999</v>
      </c>
      <c r="S82" s="54">
        <f>IFERROR(((R82/R16)*100),"")</f>
        <v>11.458506908502109</v>
      </c>
      <c r="T82" s="50">
        <f>T77+T78+T79+T80+T81</f>
        <v>6044.04</v>
      </c>
      <c r="U82" s="54">
        <f>IFERROR(((T82/T16)*100),"")</f>
        <v>27.273687203021563</v>
      </c>
      <c r="V82" s="50">
        <f>V77+V78+V79+V80+V81</f>
        <v>6979.709999999999</v>
      </c>
      <c r="W82" s="54">
        <f>IFERROR(((V82/V16)*100),"")</f>
        <v>18.326067367112113</v>
      </c>
      <c r="X82" s="50">
        <f>X77+X78+X79+X80+X81</f>
        <v>1465.31</v>
      </c>
      <c r="Y82" s="54">
        <f>IFERROR(((X82/X16)*100),"")</f>
        <v>0.8663218824094758</v>
      </c>
      <c r="Z82" s="50">
        <f>Z77+Z78+Z79+Z80+Z81</f>
        <v>2346.54</v>
      </c>
      <c r="AA82" s="54">
        <f>IFERROR(((Z82/Z16)*100),"")</f>
        <v>11.189212000123977</v>
      </c>
      <c r="AB82" s="50">
        <f>AB77+AB78+AB79+AB80+AB81</f>
        <v>3016.55</v>
      </c>
      <c r="AC82" s="54">
        <f>IFERROR(((AB82/AB16)*100),"")</f>
        <v>1.1764376451778575</v>
      </c>
      <c r="AD82" s="50">
        <f>AD77+AD78+AD79+AD80+AD81</f>
        <v>7401.6</v>
      </c>
      <c r="AE82" s="54">
        <f>IFERROR(((AD82/AD16)*100),"")</f>
        <v>9.269250074388436</v>
      </c>
      <c r="AF82" s="50">
        <f>AF77+AF78+AF79+AF80+AF81</f>
        <v>2464.1</v>
      </c>
      <c r="AG82" s="54">
        <f>IFERROR(((AF82/AF16)*100),"")</f>
        <v>1.6844020717851547</v>
      </c>
      <c r="AH82" s="50">
        <f>AH77+AH78+AH79+AH80+AH81</f>
        <v>10581.159999999998</v>
      </c>
      <c r="AI82" s="54">
        <f>IFERROR(((AH82/AH16)*100),"")</f>
        <v>21.381678920379958</v>
      </c>
      <c r="AJ82" s="50">
        <f>AJ77+AJ78+AJ79+AJ80+AJ81</f>
        <v>5757.8</v>
      </c>
      <c r="AK82" s="54">
        <f>IFERROR(((AJ82/AJ16)*100),"")</f>
        <v>11.546072394262941</v>
      </c>
      <c r="AL82" s="50">
        <f>AL77+AL78+AL79+AL80+AL81</f>
        <v>7000.130000000001</v>
      </c>
      <c r="AM82" s="54">
        <f>IFERROR(((AL82/AL16)*100),"")</f>
        <v>15.104860308530466</v>
      </c>
      <c r="AN82" s="50">
        <f>AN77+AN78+AN79+AN80+AN81</f>
        <v>7187.37</v>
      </c>
      <c r="AO82" s="54">
        <f>IFERROR(((AN82/AN16)*100),"")</f>
        <v>43.11955446420697</v>
      </c>
      <c r="AP82" s="50">
        <f>AP77+AP78+AP79+AP80+AP81</f>
        <v>3671.18</v>
      </c>
      <c r="AQ82" s="54">
        <f>IFERROR(((AP82/AP16)*100),"")</f>
        <v>11.880941393034373</v>
      </c>
      <c r="AR82" s="50">
        <f>AR77+AR78+AR79+AR80+AR81</f>
        <v>13943.9</v>
      </c>
      <c r="AS82" s="54">
        <f>IFERROR(((AR82/AR16)*100),"")</f>
        <v>6.84122849013338</v>
      </c>
      <c r="AT82" s="50">
        <f>AT77+AT78+AT79+AT80+AT81</f>
        <v>4174.43</v>
      </c>
      <c r="AU82" s="54">
        <f>IFERROR(((AT82/AT16)*100),"")</f>
        <v>3.439028774637312</v>
      </c>
      <c r="AV82" s="50">
        <f>AV77+AV78+AV79+AV80+AV81</f>
        <v>2011.1399999999999</v>
      </c>
      <c r="AW82" s="54">
        <f>IFERROR(((AV82/AV16)*100),"")</f>
        <v>1.9444336750148383</v>
      </c>
      <c r="AX82" s="50">
        <f>AX77+AX78+AX79+AX80+AX81</f>
        <v>1558.5300000000002</v>
      </c>
      <c r="AY82" s="54">
        <f>IFERROR(((AX82/AX16)*100),"")</f>
        <v>2.232395888345399</v>
      </c>
      <c r="AZ82" s="50">
        <f>AZ77+AZ78+AZ79+AZ80+AZ81</f>
        <v>4203.58</v>
      </c>
      <c r="BA82" s="54">
        <f>IFERROR(((AZ82/AZ16)*100),"")</f>
        <v>2.251965832057815</v>
      </c>
      <c r="BB82" s="50">
        <f>BB77+BB78+BB79+BB80+BB81</f>
        <v>10258.12</v>
      </c>
      <c r="BC82" s="54">
        <f>IFERROR(((BB82/BB16)*100),"")</f>
        <v>5.309344637443496</v>
      </c>
      <c r="BD82" s="50">
        <f>BD77+BD78+BD79+BD80+BD81</f>
        <v>9681.89</v>
      </c>
      <c r="BE82" s="54">
        <f>IFERROR(((BD82/BD16)*100),"")</f>
        <v>8.220734231477007</v>
      </c>
      <c r="BF82" s="50">
        <f>BF77+BF78+BF79+BF80+BF81</f>
        <v>7986.289999999999</v>
      </c>
      <c r="BG82" s="54">
        <f>IFERROR(((BF82/BF16)*100),"")</f>
        <v>5.860606005457371</v>
      </c>
      <c r="BH82" s="50">
        <f>BH77+BH78+BH79+BH80+BH81</f>
        <v>2817.8600000000006</v>
      </c>
      <c r="BI82" s="54">
        <f>IFERROR(((BH82/BH16)*100),"")</f>
        <v>0.9921922771211702</v>
      </c>
      <c r="BJ82" s="50">
        <f>BJ77+BJ78+BJ79+BJ80+BJ81</f>
        <v>6739.709999999999</v>
      </c>
      <c r="BK82" s="54">
        <f>IFERROR(((BJ82/BJ16)*100),"")</f>
        <v>4.967239498534857</v>
      </c>
      <c r="BL82" s="50">
        <f>BL77+BL78+BL79+BL80+BL81</f>
        <v>6437.890000000001</v>
      </c>
      <c r="BM82" s="54">
        <f>IFERROR(((BL82/BL16)*100),"")</f>
        <v>4.73959535031715</v>
      </c>
      <c r="BN82" s="50">
        <f>BN77+BN78+BN79+BN80+BN81</f>
        <v>12003.32</v>
      </c>
      <c r="BO82" s="54">
        <f>IFERROR(((BN82/BN16)*100),"")</f>
        <v>6.266567877185854</v>
      </c>
      <c r="BP82" s="50">
        <f>BP77+BP78+BP79+BP80+BP81</f>
        <v>7586.8</v>
      </c>
      <c r="BQ82" s="54">
        <f>IFERROR(((BP82/BP16)*100),"")</f>
        <v>2.4159222869627066</v>
      </c>
      <c r="BR82" s="50">
        <f>BR77+BR78+BR79+BR80+BR81</f>
        <v>13005.499999999998</v>
      </c>
      <c r="BS82" s="54">
        <f>IFERROR(((BR82/BR16)*100),"")</f>
        <v>4.355004000221275</v>
      </c>
      <c r="BT82" s="50">
        <f>BT77+BT78+BT79+BT80+BT81</f>
        <v>3491.26</v>
      </c>
      <c r="BU82" s="54">
        <f>IFERROR(((BT82/BT16)*100),"")</f>
        <v>0.8536951316152656</v>
      </c>
      <c r="BV82" s="50">
        <f>B82+D82+F82+H82+J82+L82+N82+P82+R82+T82+V82+X82+Z82+AB82+AD82+AF82+AH82+AJ82+AL82+AN82+AP82+AR82+AT82+AV82+AX82+AZ82+BB82+BD82+BF82+BH82+BJ82+BL82+BN82+BP82+BR82+BT82</f>
        <v>206926.35</v>
      </c>
      <c r="BW82" s="54">
        <f>IFERROR(((BV82/BV16)*100),"")</f>
        <v>4.35893116734891</v>
      </c>
    </row>
    <row r="83" spans="1:75" ht="16" outlineLevel="1">
      <c r="A83" s="37" t="s">
        <v>79</v>
      </c>
      <c r="B83" s="48"/>
      <c r="C83" s="53">
        <f>IFERROR(((B83/B16)*100),"")</f>
        <v>0.0</v>
      </c>
      <c r="D83" s="48"/>
      <c r="E83" s="53">
        <f>IFERROR(((D83/D16)*100),"")</f>
        <v>0.0</v>
      </c>
      <c r="F83" s="48"/>
      <c r="G83" s="53">
        <f>IFERROR(((F83/F16)*100),"")</f>
        <v>0.0</v>
      </c>
      <c r="H83" s="48"/>
      <c r="I83" s="53">
        <f>IFERROR(((H83/H16)*100),"")</f>
        <v>0.0</v>
      </c>
      <c r="J83" s="48"/>
      <c r="K83" s="53">
        <f>IFERROR(((J83/J16)*100),"")</f>
        <v>0.0</v>
      </c>
      <c r="L83" s="48"/>
      <c r="M83" s="53">
        <f>IFERROR(((L83/L16)*100),"")</f>
        <v>0.0</v>
      </c>
      <c r="N83" s="48"/>
      <c r="O83" s="53">
        <f>IFERROR(((N83/N16)*100),"")</f>
        <v>0.0</v>
      </c>
      <c r="P83" s="48"/>
      <c r="Q83" s="53">
        <f>IFERROR(((P83/P16)*100),"")</f>
        <v>0.0</v>
      </c>
      <c r="R83" s="48"/>
      <c r="S83" s="53">
        <f>IFERROR(((R83/R16)*100),"")</f>
        <v>0.0</v>
      </c>
      <c r="T83" s="48"/>
      <c r="U83" s="53">
        <f>IFERROR(((T83/T16)*100),"")</f>
        <v>0.0</v>
      </c>
      <c r="V83" s="48"/>
      <c r="W83" s="53">
        <f>IFERROR(((V83/V16)*100),"")</f>
        <v>0.0</v>
      </c>
      <c r="X83" s="48"/>
      <c r="Y83" s="53">
        <f>IFERROR(((X83/X16)*100),"")</f>
        <v>0.0</v>
      </c>
      <c r="Z83" s="48"/>
      <c r="AA83" s="53">
        <f>IFERROR(((Z83/Z16)*100),"")</f>
        <v>0.0</v>
      </c>
      <c r="AB83" s="48"/>
      <c r="AC83" s="53">
        <f>IFERROR(((AB83/AB16)*100),"")</f>
        <v>0.0</v>
      </c>
      <c r="AD83" s="48"/>
      <c r="AE83" s="53">
        <f>IFERROR(((AD83/AD16)*100),"")</f>
        <v>0.0</v>
      </c>
      <c r="AF83" s="48"/>
      <c r="AG83" s="53">
        <f>IFERROR(((AF83/AF16)*100),"")</f>
        <v>0.0</v>
      </c>
      <c r="AH83" s="48"/>
      <c r="AI83" s="53">
        <f>IFERROR(((AH83/AH16)*100),"")</f>
        <v>0.0</v>
      </c>
      <c r="AJ83" s="48"/>
      <c r="AK83" s="53">
        <f>IFERROR(((AJ83/AJ16)*100),"")</f>
        <v>0.0</v>
      </c>
      <c r="AL83" s="49">
        <v>426.6</v>
      </c>
      <c r="AM83" s="53">
        <f>IFERROR(((AL83/AL16)*100),"")</f>
        <v>0.9205162486438246</v>
      </c>
      <c r="AN83" s="48"/>
      <c r="AO83" s="53">
        <f>IFERROR(((AN83/AN16)*100),"")</f>
        <v>0.0</v>
      </c>
      <c r="AP83" s="48"/>
      <c r="AQ83" s="53">
        <f>IFERROR(((AP83/AP16)*100),"")</f>
        <v>0.0</v>
      </c>
      <c r="AR83" s="48"/>
      <c r="AS83" s="53">
        <f>IFERROR(((AR83/AR16)*100),"")</f>
        <v>0.0</v>
      </c>
      <c r="AT83" s="49">
        <v>9437.2</v>
      </c>
      <c r="AU83" s="53">
        <f>IFERROR(((AT83/AT16)*100),"")</f>
        <v>7.7746668052901216</v>
      </c>
      <c r="AV83" s="48"/>
      <c r="AW83" s="53">
        <f>IFERROR(((AV83/AV16)*100),"")</f>
        <v>0.0</v>
      </c>
      <c r="AX83" s="48"/>
      <c r="AY83" s="53">
        <f>IFERROR(((AX83/AX16)*100),"")</f>
        <v>0.0</v>
      </c>
      <c r="AZ83" s="48"/>
      <c r="BA83" s="53">
        <f>IFERROR(((AZ83/AZ16)*100),"")</f>
        <v>0.0</v>
      </c>
      <c r="BB83" s="48"/>
      <c r="BC83" s="53">
        <f>IFERROR(((BB83/BB16)*100),"")</f>
        <v>0.0</v>
      </c>
      <c r="BD83" s="48"/>
      <c r="BE83" s="53">
        <f>IFERROR(((BD83/BD16)*100),"")</f>
        <v>0.0</v>
      </c>
      <c r="BF83" s="48"/>
      <c r="BG83" s="53">
        <f>IFERROR(((BF83/BF16)*100),"")</f>
        <v>0.0</v>
      </c>
      <c r="BH83" s="48"/>
      <c r="BI83" s="53">
        <f>IFERROR(((BH83/BH16)*100),"")</f>
        <v>0.0</v>
      </c>
      <c r="BJ83" s="48"/>
      <c r="BK83" s="53">
        <f>IFERROR(((BJ83/BJ16)*100),"")</f>
        <v>0.0</v>
      </c>
      <c r="BL83" s="48"/>
      <c r="BM83" s="53">
        <f>IFERROR(((BL83/BL16)*100),"")</f>
        <v>0.0</v>
      </c>
      <c r="BN83" s="48"/>
      <c r="BO83" s="53">
        <f>IFERROR(((BN83/BN16)*100),"")</f>
        <v>0.0</v>
      </c>
      <c r="BP83" s="48"/>
      <c r="BQ83" s="53">
        <f>IFERROR(((BP83/BP16)*100),"")</f>
        <v>0.0</v>
      </c>
      <c r="BR83" s="48"/>
      <c r="BS83" s="53">
        <f>IFERROR(((BR83/BR16)*100),"")</f>
        <v>0.0</v>
      </c>
      <c r="BT83" s="48"/>
      <c r="BU83" s="53">
        <f>IFERROR(((BT83/BT16)*100),"")</f>
        <v>0.0</v>
      </c>
      <c r="BV83" s="49">
        <f>B83+D83+F83+H83+J83+L83+N83+P83+R83+T83+V83+X83+Z83+AB83+AD83+AF83+AH83+AJ83+AL83+AN83+AP83+AR83+AT83+AV83+AX83+AZ83+BB83+BD83+BF83+BH83+BJ83+BL83+BN83+BP83+BR83+BT83</f>
        <v>9863.800000000001</v>
      </c>
      <c r="BW83" s="53">
        <f>IFERROR(((BV83/BV16)*100),"")</f>
        <v>0.2077822628606564</v>
      </c>
    </row>
    <row r="84" spans="1:75" ht="16" outlineLevel="2">
      <c r="A84" s="39" t="s">
        <v>80</v>
      </c>
      <c r="B84" s="48"/>
      <c r="C84" s="53">
        <f>IFERROR(((B84/B16)*100),"")</f>
        <v>0.0</v>
      </c>
      <c r="D84" s="48"/>
      <c r="E84" s="53">
        <f>IFERROR(((D84/D16)*100),"")</f>
        <v>0.0</v>
      </c>
      <c r="F84" s="49">
        <v>9870.0</v>
      </c>
      <c r="G84" s="53">
        <f>IFERROR(((F84/F16)*100),"")</f>
        <v>8.458611337692961</v>
      </c>
      <c r="H84" s="48"/>
      <c r="I84" s="53">
        <f>IFERROR(((H84/H16)*100),"")</f>
        <v>0.0</v>
      </c>
      <c r="J84" s="48"/>
      <c r="K84" s="53">
        <f>IFERROR(((J84/J16)*100),"")</f>
        <v>0.0</v>
      </c>
      <c r="L84" s="48"/>
      <c r="M84" s="53">
        <f>IFERROR(((L84/L16)*100),"")</f>
        <v>0.0</v>
      </c>
      <c r="N84" s="48"/>
      <c r="O84" s="53">
        <f>IFERROR(((N84/N16)*100),"")</f>
        <v>0.0</v>
      </c>
      <c r="P84" s="49">
        <v>2022.83</v>
      </c>
      <c r="Q84" s="53">
        <f>IFERROR(((P84/P16)*100),"")</f>
        <v>4.074115250555983</v>
      </c>
      <c r="R84" s="48"/>
      <c r="S84" s="53">
        <f>IFERROR(((R84/R16)*100),"")</f>
        <v>0.0</v>
      </c>
      <c r="T84" s="48"/>
      <c r="U84" s="53">
        <f>IFERROR(((T84/T16)*100),"")</f>
        <v>0.0</v>
      </c>
      <c r="V84" s="48"/>
      <c r="W84" s="53">
        <f>IFERROR(((V84/V16)*100),"")</f>
        <v>0.0</v>
      </c>
      <c r="X84" s="48"/>
      <c r="Y84" s="53">
        <f>IFERROR(((X84/X16)*100),"")</f>
        <v>0.0</v>
      </c>
      <c r="Z84" s="48"/>
      <c r="AA84" s="53">
        <f>IFERROR(((Z84/Z16)*100),"")</f>
        <v>0.0</v>
      </c>
      <c r="AB84" s="48"/>
      <c r="AC84" s="53">
        <f>IFERROR(((AB84/AB16)*100),"")</f>
        <v>0.0</v>
      </c>
      <c r="AD84" s="48"/>
      <c r="AE84" s="53">
        <f>IFERROR(((AD84/AD16)*100),"")</f>
        <v>0.0</v>
      </c>
      <c r="AF84" s="48"/>
      <c r="AG84" s="53">
        <f>IFERROR(((AF84/AF16)*100),"")</f>
        <v>0.0</v>
      </c>
      <c r="AH84" s="48"/>
      <c r="AI84" s="53">
        <f>IFERROR(((AH84/AH16)*100),"")</f>
        <v>0.0</v>
      </c>
      <c r="AJ84" s="48"/>
      <c r="AK84" s="53">
        <f>IFERROR(((AJ84/AJ16)*100),"")</f>
        <v>0.0</v>
      </c>
      <c r="AL84" s="48"/>
      <c r="AM84" s="53">
        <f>IFERROR(((AL84/AL16)*100),"")</f>
        <v>0.0</v>
      </c>
      <c r="AN84" s="48"/>
      <c r="AO84" s="53">
        <f>IFERROR(((AN84/AN16)*100),"")</f>
        <v>0.0</v>
      </c>
      <c r="AP84" s="48"/>
      <c r="AQ84" s="53">
        <f>IFERROR(((AP84/AP16)*100),"")</f>
        <v>0.0</v>
      </c>
      <c r="AR84" s="48"/>
      <c r="AS84" s="53">
        <f>IFERROR(((AR84/AR16)*100),"")</f>
        <v>0.0</v>
      </c>
      <c r="AT84" s="48"/>
      <c r="AU84" s="53">
        <f>IFERROR(((AT84/AT16)*100),"")</f>
        <v>0.0</v>
      </c>
      <c r="AV84" s="48"/>
      <c r="AW84" s="53">
        <f>IFERROR(((AV84/AV16)*100),"")</f>
        <v>0.0</v>
      </c>
      <c r="AX84" s="48"/>
      <c r="AY84" s="53">
        <f>IFERROR(((AX84/AX16)*100),"")</f>
        <v>0.0</v>
      </c>
      <c r="AZ84" s="48"/>
      <c r="BA84" s="53">
        <f>IFERROR(((AZ84/AZ16)*100),"")</f>
        <v>0.0</v>
      </c>
      <c r="BB84" s="48"/>
      <c r="BC84" s="53">
        <f>IFERROR(((BB84/BB16)*100),"")</f>
        <v>0.0</v>
      </c>
      <c r="BD84" s="48"/>
      <c r="BE84" s="53">
        <f>IFERROR(((BD84/BD16)*100),"")</f>
        <v>0.0</v>
      </c>
      <c r="BF84" s="48"/>
      <c r="BG84" s="53">
        <f>IFERROR(((BF84/BF16)*100),"")</f>
        <v>0.0</v>
      </c>
      <c r="BH84" s="49">
        <v>-60.72</v>
      </c>
      <c r="BI84" s="53">
        <f>IFERROR(((BH84/BH16)*100),"")</f>
        <v>-0.021380024226468824</v>
      </c>
      <c r="BJ84" s="48"/>
      <c r="BK84" s="53">
        <f>IFERROR(((BJ84/BJ16)*100),"")</f>
        <v>0.0</v>
      </c>
      <c r="BL84" s="48"/>
      <c r="BM84" s="53">
        <f>IFERROR(((BL84/BL16)*100),"")</f>
        <v>0.0</v>
      </c>
      <c r="BN84" s="48"/>
      <c r="BO84" s="53">
        <f>IFERROR(((BN84/BN16)*100),"")</f>
        <v>0.0</v>
      </c>
      <c r="BP84" s="48"/>
      <c r="BQ84" s="53">
        <f>IFERROR(((BP84/BP16)*100),"")</f>
        <v>0.0</v>
      </c>
      <c r="BR84" s="48"/>
      <c r="BS84" s="53">
        <f>IFERROR(((BR84/BR16)*100),"")</f>
        <v>0.0</v>
      </c>
      <c r="BT84" s="48"/>
      <c r="BU84" s="53">
        <f>IFERROR(((BT84/BT16)*100),"")</f>
        <v>0.0</v>
      </c>
      <c r="BV84" s="49">
        <f>B84+D84+F84+H84+J84+L84+N84+P84+R84+T84+V84+X84+Z84+AB84+AD84+AF84+AH84+AJ84+AL84+AN84+AP84+AR84+AT84+AV84+AX84+AZ84+BB84+BD84+BF84+BH84+BJ84+BL84+BN84+BP84+BR84+BT84</f>
        <v>11832.11</v>
      </c>
      <c r="BW84" s="53">
        <f>IFERROR(((BV84/BV16)*100),"")</f>
        <v>0.2492449755891442</v>
      </c>
    </row>
    <row r="85" spans="1:75" ht="16" outlineLevel="2">
      <c r="A85" s="39" t="s">
        <v>81</v>
      </c>
      <c r="B85" s="48"/>
      <c r="C85" s="53">
        <f>IFERROR(((B85/B16)*100),"")</f>
        <v>0.0</v>
      </c>
      <c r="D85" s="48"/>
      <c r="E85" s="53">
        <f>IFERROR(((D85/D16)*100),"")</f>
        <v>0.0</v>
      </c>
      <c r="F85" s="49">
        <v>890.0</v>
      </c>
      <c r="G85" s="53">
        <f>IFERROR(((F85/F16)*100),"")</f>
        <v>0.7627319240675517</v>
      </c>
      <c r="H85" s="48"/>
      <c r="I85" s="53">
        <f>IFERROR(((H85/H16)*100),"")</f>
        <v>0.0</v>
      </c>
      <c r="J85" s="48"/>
      <c r="K85" s="53">
        <f>IFERROR(((J85/J16)*100),"")</f>
        <v>0.0</v>
      </c>
      <c r="L85" s="48"/>
      <c r="M85" s="53">
        <f>IFERROR(((L85/L16)*100),"")</f>
        <v>0.0</v>
      </c>
      <c r="N85" s="48"/>
      <c r="O85" s="53">
        <f>IFERROR(((N85/N16)*100),"")</f>
        <v>0.0</v>
      </c>
      <c r="P85" s="49">
        <v>210.0</v>
      </c>
      <c r="Q85" s="53">
        <f>IFERROR(((P85/P16)*100),"")</f>
        <v>0.42295408047970245</v>
      </c>
      <c r="R85" s="48"/>
      <c r="S85" s="53">
        <f>IFERROR(((R85/R16)*100),"")</f>
        <v>0.0</v>
      </c>
      <c r="T85" s="48"/>
      <c r="U85" s="53">
        <f>IFERROR(((T85/T16)*100),"")</f>
        <v>0.0</v>
      </c>
      <c r="V85" s="48"/>
      <c r="W85" s="53">
        <f>IFERROR(((V85/V16)*100),"")</f>
        <v>0.0</v>
      </c>
      <c r="X85" s="48"/>
      <c r="Y85" s="53">
        <f>IFERROR(((X85/X16)*100),"")</f>
        <v>0.0</v>
      </c>
      <c r="Z85" s="48"/>
      <c r="AA85" s="53">
        <f>IFERROR(((Z85/Z16)*100),"")</f>
        <v>0.0</v>
      </c>
      <c r="AB85" s="48"/>
      <c r="AC85" s="53">
        <f>IFERROR(((AB85/AB16)*100),"")</f>
        <v>0.0</v>
      </c>
      <c r="AD85" s="48"/>
      <c r="AE85" s="53">
        <f>IFERROR(((AD85/AD16)*100),"")</f>
        <v>0.0</v>
      </c>
      <c r="AF85" s="48"/>
      <c r="AG85" s="53">
        <f>IFERROR(((AF85/AF16)*100),"")</f>
        <v>0.0</v>
      </c>
      <c r="AH85" s="49">
        <v>1095.0</v>
      </c>
      <c r="AI85" s="53">
        <f>IFERROR(((AH85/AH16)*100),"")</f>
        <v>2.2127005373528097</v>
      </c>
      <c r="AJ85" s="48"/>
      <c r="AK85" s="53">
        <f>IFERROR(((AJ85/AJ16)*100),"")</f>
        <v>0.0</v>
      </c>
      <c r="AL85" s="49">
        <v>210.0</v>
      </c>
      <c r="AM85" s="53">
        <f>IFERROR(((AL85/AL16)*100),"")</f>
        <v>0.453137393847171</v>
      </c>
      <c r="AN85" s="48"/>
      <c r="AO85" s="53">
        <f>IFERROR(((AN85/AN16)*100),"")</f>
        <v>0.0</v>
      </c>
      <c r="AP85" s="48"/>
      <c r="AQ85" s="53">
        <f>IFERROR(((AP85/AP16)*100),"")</f>
        <v>0.0</v>
      </c>
      <c r="AR85" s="48"/>
      <c r="AS85" s="53">
        <f>IFERROR(((AR85/AR16)*100),"")</f>
        <v>0.0</v>
      </c>
      <c r="AT85" s="48"/>
      <c r="AU85" s="53">
        <f>IFERROR(((AT85/AT16)*100),"")</f>
        <v>0.0</v>
      </c>
      <c r="AV85" s="48"/>
      <c r="AW85" s="53">
        <f>IFERROR(((AV85/AV16)*100),"")</f>
        <v>0.0</v>
      </c>
      <c r="AX85" s="48"/>
      <c r="AY85" s="53">
        <f>IFERROR(((AX85/AX16)*100),"")</f>
        <v>0.0</v>
      </c>
      <c r="AZ85" s="49">
        <v>850.0</v>
      </c>
      <c r="BA85" s="53">
        <f>IFERROR(((AZ85/AZ16)*100),"")</f>
        <v>0.45536684379722586</v>
      </c>
      <c r="BB85" s="48"/>
      <c r="BC85" s="53">
        <f>IFERROR(((BB85/BB16)*100),"")</f>
        <v>0.0</v>
      </c>
      <c r="BD85" s="48"/>
      <c r="BE85" s="53">
        <f>IFERROR(((BD85/BD16)*100),"")</f>
        <v>0.0</v>
      </c>
      <c r="BF85" s="48"/>
      <c r="BG85" s="53">
        <f>IFERROR(((BF85/BF16)*100),"")</f>
        <v>0.0</v>
      </c>
      <c r="BH85" s="48"/>
      <c r="BI85" s="53">
        <f>IFERROR(((BH85/BH16)*100),"")</f>
        <v>0.0</v>
      </c>
      <c r="BJ85" s="48"/>
      <c r="BK85" s="53">
        <f>IFERROR(((BJ85/BJ16)*100),"")</f>
        <v>0.0</v>
      </c>
      <c r="BL85" s="48"/>
      <c r="BM85" s="53">
        <f>IFERROR(((BL85/BL16)*100),"")</f>
        <v>0.0</v>
      </c>
      <c r="BN85" s="49">
        <v>210.0</v>
      </c>
      <c r="BO85" s="53">
        <f>IFERROR(((BN85/BN16)*100),"")</f>
        <v>0.10963460560986704</v>
      </c>
      <c r="BP85" s="48"/>
      <c r="BQ85" s="53">
        <f>IFERROR(((BP85/BP16)*100),"")</f>
        <v>0.0</v>
      </c>
      <c r="BR85" s="48"/>
      <c r="BS85" s="53">
        <f>IFERROR(((BR85/BR16)*100),"")</f>
        <v>0.0</v>
      </c>
      <c r="BT85" s="48"/>
      <c r="BU85" s="53">
        <f>IFERROR(((BT85/BT16)*100),"")</f>
        <v>0.0</v>
      </c>
      <c r="BV85" s="49">
        <f>B85+D85+F85+H85+J85+L85+N85+P85+R85+T85+V85+X85+Z85+AB85+AD85+AF85+AH85+AJ85+AL85+AN85+AP85+AR85+AT85+AV85+AX85+AZ85+BB85+BD85+BF85+BH85+BJ85+BL85+BN85+BP85+BR85+BT85</f>
        <v>3465.0</v>
      </c>
      <c r="BW85" s="53">
        <f>IFERROR(((BV85/BV16)*100),"")</f>
        <v>0.07299068724144593</v>
      </c>
    </row>
    <row r="86" spans="1:75" ht="16" outlineLevel="2">
      <c r="A86" s="39" t="s">
        <v>82</v>
      </c>
      <c r="B86" s="49">
        <v>19417.0</v>
      </c>
      <c r="C86" s="53">
        <f>IFERROR(((B86/B16)*100),"")</f>
        <v>106.42566098792743</v>
      </c>
      <c r="D86" s="48"/>
      <c r="E86" s="53">
        <f>IFERROR(((D86/D16)*100),"")</f>
        <v>0.0</v>
      </c>
      <c r="F86" s="48"/>
      <c r="G86" s="53">
        <f>IFERROR(((F86/F16)*100),"")</f>
        <v>0.0</v>
      </c>
      <c r="H86" s="48"/>
      <c r="I86" s="53">
        <f>IFERROR(((H86/H16)*100),"")</f>
        <v>0.0</v>
      </c>
      <c r="J86" s="48"/>
      <c r="K86" s="53">
        <f>IFERROR(((J86/J16)*100),"")</f>
        <v>0.0</v>
      </c>
      <c r="L86" s="48"/>
      <c r="M86" s="53">
        <f>IFERROR(((L86/L16)*100),"")</f>
        <v>0.0</v>
      </c>
      <c r="N86" s="48"/>
      <c r="O86" s="53">
        <f>IFERROR(((N86/N16)*100),"")</f>
        <v>0.0</v>
      </c>
      <c r="P86" s="48"/>
      <c r="Q86" s="53">
        <f>IFERROR(((P86/P16)*100),"")</f>
        <v>0.0</v>
      </c>
      <c r="R86" s="48"/>
      <c r="S86" s="53">
        <f>IFERROR(((R86/R16)*100),"")</f>
        <v>0.0</v>
      </c>
      <c r="T86" s="48"/>
      <c r="U86" s="53">
        <f>IFERROR(((T86/T16)*100),"")</f>
        <v>0.0</v>
      </c>
      <c r="V86" s="48"/>
      <c r="W86" s="53">
        <f>IFERROR(((V86/V16)*100),"")</f>
        <v>0.0</v>
      </c>
      <c r="X86" s="49">
        <v>-14744.0</v>
      </c>
      <c r="Y86" s="53">
        <f>IFERROR(((X86/X16)*100),"")</f>
        <v>-8.716960803000944</v>
      </c>
      <c r="Z86" s="48"/>
      <c r="AA86" s="53">
        <f>IFERROR(((Z86/Z16)*100),"")</f>
        <v>0.0</v>
      </c>
      <c r="AB86" s="48"/>
      <c r="AC86" s="53">
        <f>IFERROR(((AB86/AB16)*100),"")</f>
        <v>0.0</v>
      </c>
      <c r="AD86" s="48"/>
      <c r="AE86" s="53">
        <f>IFERROR(((AD86/AD16)*100),"")</f>
        <v>0.0</v>
      </c>
      <c r="AF86" s="48"/>
      <c r="AG86" s="53">
        <f>IFERROR(((AF86/AF16)*100),"")</f>
        <v>0.0</v>
      </c>
      <c r="AH86" s="48"/>
      <c r="AI86" s="53">
        <f>IFERROR(((AH86/AH16)*100),"")</f>
        <v>0.0</v>
      </c>
      <c r="AJ86" s="48"/>
      <c r="AK86" s="53">
        <f>IFERROR(((AJ86/AJ16)*100),"")</f>
        <v>0.0</v>
      </c>
      <c r="AL86" s="48"/>
      <c r="AM86" s="53">
        <f>IFERROR(((AL86/AL16)*100),"")</f>
        <v>0.0</v>
      </c>
      <c r="AN86" s="48"/>
      <c r="AO86" s="53">
        <f>IFERROR(((AN86/AN16)*100),"")</f>
        <v>0.0</v>
      </c>
      <c r="AP86" s="48"/>
      <c r="AQ86" s="53">
        <f>IFERROR(((AP86/AP16)*100),"")</f>
        <v>0.0</v>
      </c>
      <c r="AR86" s="48"/>
      <c r="AS86" s="53">
        <f>IFERROR(((AR86/AR16)*100),"")</f>
        <v>0.0</v>
      </c>
      <c r="AT86" s="48"/>
      <c r="AU86" s="53">
        <f>IFERROR(((AT86/AT16)*100),"")</f>
        <v>0.0</v>
      </c>
      <c r="AV86" s="48"/>
      <c r="AW86" s="53">
        <f>IFERROR(((AV86/AV16)*100),"")</f>
        <v>0.0</v>
      </c>
      <c r="AX86" s="48"/>
      <c r="AY86" s="53">
        <f>IFERROR(((AX86/AX16)*100),"")</f>
        <v>0.0</v>
      </c>
      <c r="AZ86" s="48"/>
      <c r="BA86" s="53">
        <f>IFERROR(((AZ86/AZ16)*100),"")</f>
        <v>0.0</v>
      </c>
      <c r="BB86" s="48"/>
      <c r="BC86" s="53">
        <f>IFERROR(((BB86/BB16)*100),"")</f>
        <v>0.0</v>
      </c>
      <c r="BD86" s="48"/>
      <c r="BE86" s="53">
        <f>IFERROR(((BD86/BD16)*100),"")</f>
        <v>0.0</v>
      </c>
      <c r="BF86" s="48"/>
      <c r="BG86" s="53">
        <f>IFERROR(((BF86/BF16)*100),"")</f>
        <v>0.0</v>
      </c>
      <c r="BH86" s="48"/>
      <c r="BI86" s="53">
        <f>IFERROR(((BH86/BH16)*100),"")</f>
        <v>0.0</v>
      </c>
      <c r="BJ86" s="48"/>
      <c r="BK86" s="53">
        <f>IFERROR(((BJ86/BJ16)*100),"")</f>
        <v>0.0</v>
      </c>
      <c r="BL86" s="48"/>
      <c r="BM86" s="53">
        <f>IFERROR(((BL86/BL16)*100),"")</f>
        <v>0.0</v>
      </c>
      <c r="BN86" s="48"/>
      <c r="BO86" s="53">
        <f>IFERROR(((BN86/BN16)*100),"")</f>
        <v>0.0</v>
      </c>
      <c r="BP86" s="48"/>
      <c r="BQ86" s="53">
        <f>IFERROR(((BP86/BP16)*100),"")</f>
        <v>0.0</v>
      </c>
      <c r="BR86" s="48"/>
      <c r="BS86" s="53">
        <f>IFERROR(((BR86/BR16)*100),"")</f>
        <v>0.0</v>
      </c>
      <c r="BT86" s="48"/>
      <c r="BU86" s="53">
        <f>IFERROR(((BT86/BT16)*100),"")</f>
        <v>0.0</v>
      </c>
      <c r="BV86" s="49">
        <f>B86+D86+F86+H86+J86+L86+N86+P86+R86+T86+V86+X86+Z86+AB86+AD86+AF86+AH86+AJ86+AL86+AN86+AP86+AR86+AT86+AV86+AX86+AZ86+BB86+BD86+BF86+BH86+BJ86+BL86+BN86+BP86+BR86+BT86</f>
        <v>4673.0</v>
      </c>
      <c r="BW86" s="53">
        <f>IFERROR(((BV86/BV16)*100),"")</f>
        <v>0.09843736839228766</v>
      </c>
    </row>
    <row r="87" spans="1:75" ht="16" outlineLevel="1">
      <c r="A87" s="40" t="s">
        <v>83</v>
      </c>
      <c r="B87" s="50">
        <f>B83+B84+B85+B86</f>
        <v>19417.0</v>
      </c>
      <c r="C87" s="54">
        <f>IFERROR(((B87/B16)*100),"")</f>
        <v>106.42566098792743</v>
      </c>
      <c r="D87" s="51"/>
      <c r="E87" s="54">
        <f>IFERROR(((D87/D16)*100),"")</f>
        <v>0.0</v>
      </c>
      <c r="F87" s="50">
        <f>F83+F84+F85+F86</f>
        <v>10760.0</v>
      </c>
      <c r="G87" s="54">
        <f>IFERROR(((F87/F16)*100),"")</f>
        <v>9.221343261760513</v>
      </c>
      <c r="H87" s="51"/>
      <c r="I87" s="54">
        <f>IFERROR(((H87/H16)*100),"")</f>
        <v>0.0</v>
      </c>
      <c r="J87" s="51"/>
      <c r="K87" s="54">
        <f>IFERROR(((J87/J16)*100),"")</f>
        <v>0.0</v>
      </c>
      <c r="L87" s="51"/>
      <c r="M87" s="54">
        <f>IFERROR(((L87/L16)*100),"")</f>
        <v>0.0</v>
      </c>
      <c r="N87" s="51"/>
      <c r="O87" s="54">
        <f>IFERROR(((N87/N16)*100),"")</f>
        <v>0.0</v>
      </c>
      <c r="P87" s="50">
        <f>P83+P84+P85+P86</f>
        <v>2232.83</v>
      </c>
      <c r="Q87" s="54">
        <f>IFERROR(((P87/P16)*100),"")</f>
        <v>4.497069331035686</v>
      </c>
      <c r="R87" s="51"/>
      <c r="S87" s="54">
        <f>IFERROR(((R87/R16)*100),"")</f>
        <v>0.0</v>
      </c>
      <c r="T87" s="51"/>
      <c r="U87" s="54">
        <f>IFERROR(((T87/T16)*100),"")</f>
        <v>0.0</v>
      </c>
      <c r="V87" s="51"/>
      <c r="W87" s="54">
        <f>IFERROR(((V87/V16)*100),"")</f>
        <v>0.0</v>
      </c>
      <c r="X87" s="50">
        <f>X83+X84+X85+X86</f>
        <v>-14744.0</v>
      </c>
      <c r="Y87" s="54">
        <f>IFERROR(((X87/X16)*100),"")</f>
        <v>-8.716960803000944</v>
      </c>
      <c r="Z87" s="51"/>
      <c r="AA87" s="54">
        <f>IFERROR(((Z87/Z16)*100),"")</f>
        <v>0.0</v>
      </c>
      <c r="AB87" s="51"/>
      <c r="AC87" s="54">
        <f>IFERROR(((AB87/AB16)*100),"")</f>
        <v>0.0</v>
      </c>
      <c r="AD87" s="51"/>
      <c r="AE87" s="54">
        <f>IFERROR(((AD87/AD16)*100),"")</f>
        <v>0.0</v>
      </c>
      <c r="AF87" s="51"/>
      <c r="AG87" s="54">
        <f>IFERROR(((AF87/AF16)*100),"")</f>
        <v>0.0</v>
      </c>
      <c r="AH87" s="50">
        <f>AH83+AH84+AH85+AH86</f>
        <v>1095.0</v>
      </c>
      <c r="AI87" s="54">
        <f>IFERROR(((AH87/AH16)*100),"")</f>
        <v>2.2127005373528097</v>
      </c>
      <c r="AJ87" s="51"/>
      <c r="AK87" s="54">
        <f>IFERROR(((AJ87/AJ16)*100),"")</f>
        <v>0.0</v>
      </c>
      <c r="AL87" s="50">
        <f>AL83+AL84+AL85+AL86</f>
        <v>636.6</v>
      </c>
      <c r="AM87" s="54">
        <f>IFERROR(((AL87/AL16)*100),"")</f>
        <v>1.3736536424909958</v>
      </c>
      <c r="AN87" s="51"/>
      <c r="AO87" s="54">
        <f>IFERROR(((AN87/AN16)*100),"")</f>
        <v>0.0</v>
      </c>
      <c r="AP87" s="51"/>
      <c r="AQ87" s="54">
        <f>IFERROR(((AP87/AP16)*100),"")</f>
        <v>0.0</v>
      </c>
      <c r="AR87" s="51"/>
      <c r="AS87" s="54">
        <f>IFERROR(((AR87/AR16)*100),"")</f>
        <v>0.0</v>
      </c>
      <c r="AT87" s="50">
        <f>AT83+AT84+AT85+AT86</f>
        <v>9437.2</v>
      </c>
      <c r="AU87" s="54">
        <f>IFERROR(((AT87/AT16)*100),"")</f>
        <v>7.7746668052901216</v>
      </c>
      <c r="AV87" s="51"/>
      <c r="AW87" s="54">
        <f>IFERROR(((AV87/AV16)*100),"")</f>
        <v>0.0</v>
      </c>
      <c r="AX87" s="51"/>
      <c r="AY87" s="54">
        <f>IFERROR(((AX87/AX16)*100),"")</f>
        <v>0.0</v>
      </c>
      <c r="AZ87" s="50">
        <f>AZ83+AZ84+AZ85+AZ86</f>
        <v>850.0</v>
      </c>
      <c r="BA87" s="54">
        <f>IFERROR(((AZ87/AZ16)*100),"")</f>
        <v>0.45536684379722586</v>
      </c>
      <c r="BB87" s="51"/>
      <c r="BC87" s="54">
        <f>IFERROR(((BB87/BB16)*100),"")</f>
        <v>0.0</v>
      </c>
      <c r="BD87" s="51"/>
      <c r="BE87" s="54">
        <f>IFERROR(((BD87/BD16)*100),"")</f>
        <v>0.0</v>
      </c>
      <c r="BF87" s="51"/>
      <c r="BG87" s="54">
        <f>IFERROR(((BF87/BF16)*100),"")</f>
        <v>0.0</v>
      </c>
      <c r="BH87" s="50">
        <f>BH83+BH84+BH85+BH86</f>
        <v>-60.72</v>
      </c>
      <c r="BI87" s="54">
        <f>IFERROR(((BH87/BH16)*100),"")</f>
        <v>-0.021380024226468824</v>
      </c>
      <c r="BJ87" s="51"/>
      <c r="BK87" s="54">
        <f>IFERROR(((BJ87/BJ16)*100),"")</f>
        <v>0.0</v>
      </c>
      <c r="BL87" s="51"/>
      <c r="BM87" s="54">
        <f>IFERROR(((BL87/BL16)*100),"")</f>
        <v>0.0</v>
      </c>
      <c r="BN87" s="50">
        <f>BN83+BN84+BN85+BN86</f>
        <v>210.0</v>
      </c>
      <c r="BO87" s="54">
        <f>IFERROR(((BN87/BN16)*100),"")</f>
        <v>0.10963460560986704</v>
      </c>
      <c r="BP87" s="51"/>
      <c r="BQ87" s="54">
        <f>IFERROR(((BP87/BP16)*100),"")</f>
        <v>0.0</v>
      </c>
      <c r="BR87" s="51"/>
      <c r="BS87" s="54">
        <f>IFERROR(((BR87/BR16)*100),"")</f>
        <v>0.0</v>
      </c>
      <c r="BT87" s="51"/>
      <c r="BU87" s="54">
        <f>IFERROR(((BT87/BT16)*100),"")</f>
        <v>0.0</v>
      </c>
      <c r="BV87" s="50">
        <f>B87+D87+F87+H87+J87+L87+N87+P87+R87+T87+V87+X87+Z87+AB87+AD87+AF87+AH87+AJ87+AL87+AN87+AP87+AR87+AT87+AV87+AX87+AZ87+BB87+BD87+BF87+BH87+BJ87+BL87+BN87+BP87+BR87+BT87</f>
        <v>29833.91</v>
      </c>
      <c r="BW87" s="54">
        <f>IFERROR(((BV87/BV16)*100),"")</f>
        <v>0.6284552940835342</v>
      </c>
    </row>
    <row r="88" spans="1:75" ht="16" outlineLevel="1">
      <c r="A88" s="37" t="s">
        <v>84</v>
      </c>
      <c r="B88" s="48"/>
      <c r="C88" s="53">
        <f>IFERROR(((B88/B16)*100),"")</f>
        <v>0.0</v>
      </c>
      <c r="D88" s="48"/>
      <c r="E88" s="53">
        <f>IFERROR(((D88/D16)*100),"")</f>
        <v>0.0</v>
      </c>
      <c r="F88" s="48"/>
      <c r="G88" s="53">
        <f>IFERROR(((F88/F16)*100),"")</f>
        <v>0.0</v>
      </c>
      <c r="H88" s="48"/>
      <c r="I88" s="53">
        <f>IFERROR(((H88/H16)*100),"")</f>
        <v>0.0</v>
      </c>
      <c r="J88" s="48"/>
      <c r="K88" s="53">
        <f>IFERROR(((J88/J16)*100),"")</f>
        <v>0.0</v>
      </c>
      <c r="L88" s="48"/>
      <c r="M88" s="53">
        <f>IFERROR(((L88/L16)*100),"")</f>
        <v>0.0</v>
      </c>
      <c r="N88" s="48"/>
      <c r="O88" s="53">
        <f>IFERROR(((N88/N16)*100),"")</f>
        <v>0.0</v>
      </c>
      <c r="P88" s="48"/>
      <c r="Q88" s="53">
        <f>IFERROR(((P88/P16)*100),"")</f>
        <v>0.0</v>
      </c>
      <c r="R88" s="48"/>
      <c r="S88" s="53">
        <f>IFERROR(((R88/R16)*100),"")</f>
        <v>0.0</v>
      </c>
      <c r="T88" s="48"/>
      <c r="U88" s="53">
        <f>IFERROR(((T88/T16)*100),"")</f>
        <v>0.0</v>
      </c>
      <c r="V88" s="48"/>
      <c r="W88" s="53">
        <f>IFERROR(((V88/V16)*100),"")</f>
        <v>0.0</v>
      </c>
      <c r="X88" s="48"/>
      <c r="Y88" s="53">
        <f>IFERROR(((X88/X16)*100),"")</f>
        <v>0.0</v>
      </c>
      <c r="Z88" s="48"/>
      <c r="AA88" s="53">
        <f>IFERROR(((Z88/Z16)*100),"")</f>
        <v>0.0</v>
      </c>
      <c r="AB88" s="48"/>
      <c r="AC88" s="53">
        <f>IFERROR(((AB88/AB16)*100),"")</f>
        <v>0.0</v>
      </c>
      <c r="AD88" s="48"/>
      <c r="AE88" s="53">
        <f>IFERROR(((AD88/AD16)*100),"")</f>
        <v>0.0</v>
      </c>
      <c r="AF88" s="48"/>
      <c r="AG88" s="53">
        <f>IFERROR(((AF88/AF16)*100),"")</f>
        <v>0.0</v>
      </c>
      <c r="AH88" s="48"/>
      <c r="AI88" s="53">
        <f>IFERROR(((AH88/AH16)*100),"")</f>
        <v>0.0</v>
      </c>
      <c r="AJ88" s="48"/>
      <c r="AK88" s="53">
        <f>IFERROR(((AJ88/AJ16)*100),"")</f>
        <v>0.0</v>
      </c>
      <c r="AL88" s="48"/>
      <c r="AM88" s="53">
        <f>IFERROR(((AL88/AL16)*100),"")</f>
        <v>0.0</v>
      </c>
      <c r="AN88" s="48"/>
      <c r="AO88" s="53">
        <f>IFERROR(((AN88/AN16)*100),"")</f>
        <v>0.0</v>
      </c>
      <c r="AP88" s="48"/>
      <c r="AQ88" s="53">
        <f>IFERROR(((AP88/AP16)*100),"")</f>
        <v>0.0</v>
      </c>
      <c r="AR88" s="48"/>
      <c r="AS88" s="53">
        <f>IFERROR(((AR88/AR16)*100),"")</f>
        <v>0.0</v>
      </c>
      <c r="AT88" s="48"/>
      <c r="AU88" s="53">
        <f>IFERROR(((AT88/AT16)*100),"")</f>
        <v>0.0</v>
      </c>
      <c r="AV88" s="48"/>
      <c r="AW88" s="53">
        <f>IFERROR(((AV88/AV16)*100),"")</f>
        <v>0.0</v>
      </c>
      <c r="AX88" s="48"/>
      <c r="AY88" s="53">
        <f>IFERROR(((AX88/AX16)*100),"")</f>
        <v>0.0</v>
      </c>
      <c r="AZ88" s="48"/>
      <c r="BA88" s="53">
        <f>IFERROR(((AZ88/AZ16)*100),"")</f>
        <v>0.0</v>
      </c>
      <c r="BB88" s="48"/>
      <c r="BC88" s="53">
        <f>IFERROR(((BB88/BB16)*100),"")</f>
        <v>0.0</v>
      </c>
      <c r="BD88" s="48"/>
      <c r="BE88" s="53">
        <f>IFERROR(((BD88/BD16)*100),"")</f>
        <v>0.0</v>
      </c>
      <c r="BF88" s="48"/>
      <c r="BG88" s="53">
        <f>IFERROR(((BF88/BF16)*100),"")</f>
        <v>0.0</v>
      </c>
      <c r="BH88" s="48"/>
      <c r="BI88" s="53">
        <f>IFERROR(((BH88/BH16)*100),"")</f>
        <v>0.0</v>
      </c>
      <c r="BJ88" s="48"/>
      <c r="BK88" s="53">
        <f>IFERROR(((BJ88/BJ16)*100),"")</f>
        <v>0.0</v>
      </c>
      <c r="BL88" s="48"/>
      <c r="BM88" s="53">
        <f>IFERROR(((BL88/BL16)*100),"")</f>
        <v>0.0</v>
      </c>
      <c r="BN88" s="48"/>
      <c r="BO88" s="53">
        <f>IFERROR(((BN88/BN16)*100),"")</f>
        <v>0.0</v>
      </c>
      <c r="BP88" s="48"/>
      <c r="BQ88" s="53">
        <f>IFERROR(((BP88/BP16)*100),"")</f>
        <v>0.0</v>
      </c>
      <c r="BR88" s="48"/>
      <c r="BS88" s="53">
        <f>IFERROR(((BR88/BR16)*100),"")</f>
        <v>0.0</v>
      </c>
      <c r="BT88" s="48"/>
      <c r="BU88" s="53">
        <f>IFERROR(((BT88/BT16)*100),"")</f>
        <v>0.0</v>
      </c>
      <c r="BV88" s="48"/>
      <c r="BW88" s="53">
        <f>IFERROR(((BV88/BV16)*100),"")</f>
        <v>0.0</v>
      </c>
    </row>
    <row r="89" spans="1:75" ht="16" outlineLevel="2">
      <c r="A89" s="39" t="s">
        <v>85</v>
      </c>
      <c r="B89" s="49">
        <v>19.95</v>
      </c>
      <c r="C89" s="53">
        <f>IFERROR(((B89/B16)*100),"")</f>
        <v>0.10934706374358305</v>
      </c>
      <c r="D89" s="48"/>
      <c r="E89" s="53">
        <f>IFERROR(((D89/D16)*100),"")</f>
        <v>0.0</v>
      </c>
      <c r="F89" s="49">
        <v>-22.56</v>
      </c>
      <c r="G89" s="53">
        <f>IFERROR(((F89/F16)*100),"")</f>
        <v>-0.019333968771869624</v>
      </c>
      <c r="H89" s="48"/>
      <c r="I89" s="53">
        <f>IFERROR(((H89/H16)*100),"")</f>
        <v>0.0</v>
      </c>
      <c r="J89" s="48"/>
      <c r="K89" s="53">
        <f>IFERROR(((J89/J16)*100),"")</f>
        <v>0.0</v>
      </c>
      <c r="L89" s="49">
        <v>1800.69</v>
      </c>
      <c r="M89" s="53">
        <f>IFERROR(((L89/L16)*100),"")</f>
        <v>3.4480652277148853</v>
      </c>
      <c r="N89" s="48"/>
      <c r="O89" s="53">
        <f>IFERROR(((N89/N16)*100),"")</f>
        <v>0.0</v>
      </c>
      <c r="P89" s="49">
        <v>525.0</v>
      </c>
      <c r="Q89" s="53">
        <f>IFERROR(((P89/P16)*100),"")</f>
        <v>1.0573852011992562</v>
      </c>
      <c r="R89" s="49">
        <v>25.0</v>
      </c>
      <c r="S89" s="53">
        <f>IFERROR(((R89/R16)*100),"")</f>
        <v>0.052598535993388575</v>
      </c>
      <c r="T89" s="49">
        <v>525.0</v>
      </c>
      <c r="U89" s="53">
        <f>IFERROR(((T89/T16)*100),"")</f>
        <v>2.3690587391192515</v>
      </c>
      <c r="V89" s="48"/>
      <c r="W89" s="53">
        <f>IFERROR(((V89/V16)*100),"")</f>
        <v>0.0</v>
      </c>
      <c r="X89" s="49">
        <v>37.54</v>
      </c>
      <c r="Y89" s="53">
        <f>IFERROR(((X89/X16)*100),"")</f>
        <v>0.022194432212741144</v>
      </c>
      <c r="Z89" s="49">
        <v>60.61</v>
      </c>
      <c r="AA89" s="53">
        <f>IFERROR(((Z89/Z16)*100),"")</f>
        <v>0.2890119662684268</v>
      </c>
      <c r="AB89" s="49">
        <v>2044.98</v>
      </c>
      <c r="AC89" s="53">
        <f>IFERROR(((AB89/AB16)*100),"")</f>
        <v>0.7975307737766042</v>
      </c>
      <c r="AD89" s="49">
        <v>434.74</v>
      </c>
      <c r="AE89" s="53">
        <f>IFERROR(((AD89/AD16)*100),"")</f>
        <v>0.5444381994892494</v>
      </c>
      <c r="AF89" s="49">
        <v>340.82</v>
      </c>
      <c r="AG89" s="53">
        <f>IFERROR(((AF89/AF16)*100),"")</f>
        <v>0.2329767112153794</v>
      </c>
      <c r="AH89" s="49">
        <v>1598.65</v>
      </c>
      <c r="AI89" s="53">
        <f>IFERROR(((AH89/AH16)*100),"")</f>
        <v>3.2304417479808856</v>
      </c>
      <c r="AJ89" s="49">
        <v>490.86</v>
      </c>
      <c r="AK89" s="53">
        <f>IFERROR(((AJ89/AJ16)*100),"")</f>
        <v>0.9843178115682912</v>
      </c>
      <c r="AL89" s="49">
        <v>1088.77</v>
      </c>
      <c r="AM89" s="53">
        <f>IFERROR(((AL89/AL16)*100),"")</f>
        <v>2.349344763328497</v>
      </c>
      <c r="AN89" s="49">
        <v>-227.77</v>
      </c>
      <c r="AO89" s="53">
        <f>IFERROR(((AN89/AN16)*100),"")</f>
        <v>-1.3664721477136175</v>
      </c>
      <c r="AP89" s="49">
        <v>496.25</v>
      </c>
      <c r="AQ89" s="53">
        <f>IFERROR(((AP89/AP16)*100),"")</f>
        <v>1.6060005682895715</v>
      </c>
      <c r="AR89" s="49">
        <v>1436.82</v>
      </c>
      <c r="AS89" s="53">
        <f>IFERROR(((AR89/AR16)*100),"")</f>
        <v>0.7049400755307655</v>
      </c>
      <c r="AT89" s="49">
        <v>1273.6</v>
      </c>
      <c r="AU89" s="53">
        <f>IFERROR(((AT89/AT16)*100),"")</f>
        <v>1.0492323616345418</v>
      </c>
      <c r="AV89" s="49">
        <v>665.34</v>
      </c>
      <c r="AW89" s="53">
        <f>IFERROR(((AV89/AV16)*100),"")</f>
        <v>0.6432717271469777</v>
      </c>
      <c r="AX89" s="49">
        <v>2635.09</v>
      </c>
      <c r="AY89" s="53">
        <f>IFERROR(((AX89/AX16)*100),"")</f>
        <v>3.7744310866137174</v>
      </c>
      <c r="AZ89" s="49">
        <v>109.93</v>
      </c>
      <c r="BA89" s="53">
        <f>IFERROR(((AZ89/AZ16)*100),"")</f>
        <v>0.058892326045445934</v>
      </c>
      <c r="BB89" s="49">
        <v>571.31</v>
      </c>
      <c r="BC89" s="53">
        <f>IFERROR(((BB89/BB16)*100),"")</f>
        <v>0.29569567180125045</v>
      </c>
      <c r="BD89" s="49">
        <v>96.15</v>
      </c>
      <c r="BE89" s="53">
        <f>IFERROR(((BD89/BD16)*100),"")</f>
        <v>0.08163939027984353</v>
      </c>
      <c r="BF89" s="49">
        <v>276.56</v>
      </c>
      <c r="BG89" s="53">
        <f>IFERROR(((BF89/BF16)*100),"")</f>
        <v>0.20294895337751206</v>
      </c>
      <c r="BH89" s="49">
        <v>890.68</v>
      </c>
      <c r="BI89" s="53">
        <f>IFERROR(((BH89/BH16)*100),"")</f>
        <v>0.3136159416671813</v>
      </c>
      <c r="BJ89" s="49">
        <v>2042.12</v>
      </c>
      <c r="BK89" s="53">
        <f>IFERROR(((BJ89/BJ16)*100),"")</f>
        <v>1.5050646281142668</v>
      </c>
      <c r="BL89" s="49">
        <v>1070.19</v>
      </c>
      <c r="BM89" s="53">
        <f>IFERROR(((BL89/BL16)*100),"")</f>
        <v>0.7878773243960225</v>
      </c>
      <c r="BN89" s="49">
        <v>25.0</v>
      </c>
      <c r="BO89" s="53">
        <f>IFERROR(((BN89/BN16)*100),"")</f>
        <v>0.01305173876307941</v>
      </c>
      <c r="BP89" s="49">
        <v>25.0</v>
      </c>
      <c r="BQ89" s="53">
        <f>IFERROR(((BP89/BP16)*100),"")</f>
        <v>0.007960939681297472</v>
      </c>
      <c r="BR89" s="49">
        <v>611.5</v>
      </c>
      <c r="BS89" s="53">
        <f>IFERROR(((BR89/BR16)*100),"")</f>
        <v>0.20476605637117445</v>
      </c>
      <c r="BT89" s="48"/>
      <c r="BU89" s="53">
        <f>IFERROR(((BT89/BT16)*100),"")</f>
        <v>0.0</v>
      </c>
      <c r="BV89" s="49">
        <f>B89+D89+F89+H89+J89+L89+N89+P89+R89+T89+V89+X89+Z89+AB89+AD89+AF89+AH89+AJ89+AL89+AN89+AP89+AR89+AT89+AV89+AX89+AZ89+BB89+BD89+BF89+BH89+BJ89+BL89+BN89+BP89+BR89+BT89</f>
        <v>20967.819999999996</v>
      </c>
      <c r="BW89" s="53">
        <f>IFERROR(((BV89/BV16)*100),"")</f>
        <v>0.4416899254703995</v>
      </c>
    </row>
    <row r="90" spans="1:75" ht="16" outlineLevel="2">
      <c r="A90" s="39" t="s">
        <v>86</v>
      </c>
      <c r="B90" s="49">
        <v>1270.49</v>
      </c>
      <c r="C90" s="53">
        <f>IFERROR(((B90/B16)*100),"")</f>
        <v>6.963626617322547</v>
      </c>
      <c r="D90" s="49">
        <v>1203.79</v>
      </c>
      <c r="E90" s="53">
        <f>IFERROR(((D90/D16)*100),"")</f>
        <v>3.485703083850706</v>
      </c>
      <c r="F90" s="49">
        <v>2071.75</v>
      </c>
      <c r="G90" s="53">
        <f>IFERROR(((F90/F16)*100),"")</f>
        <v>1.7754942288617417</v>
      </c>
      <c r="H90" s="49">
        <v>8474.94</v>
      </c>
      <c r="I90" s="53">
        <f>IFERROR(((H90/H16)*100),"")</f>
        <v>3.6458742242352846</v>
      </c>
      <c r="J90" s="49">
        <v>1359.14</v>
      </c>
      <c r="K90" s="53">
        <f>IFERROR(((J90/J16)*100),"")</f>
        <v>1.3381375300249987</v>
      </c>
      <c r="L90" s="49">
        <v>1317.94</v>
      </c>
      <c r="M90" s="53">
        <f>IFERROR(((L90/L16)*100),"")</f>
        <v>2.5236676419675543</v>
      </c>
      <c r="N90" s="49">
        <v>397.73</v>
      </c>
      <c r="O90" s="53">
        <f>IFERROR(((N90/N16)*100),"")</f>
        <v>0.14893356334100674</v>
      </c>
      <c r="P90" s="49">
        <v>1345.41</v>
      </c>
      <c r="Q90" s="53">
        <f>IFERROR(((P90/P16)*100),"")</f>
        <v>2.7097459496104594</v>
      </c>
      <c r="R90" s="49">
        <v>371.08</v>
      </c>
      <c r="S90" s="53">
        <f>IFERROR(((R90/R16)*100),"")</f>
        <v>0.7807305894570652</v>
      </c>
      <c r="T90" s="49">
        <v>137.72</v>
      </c>
      <c r="U90" s="53">
        <f>IFERROR(((T90/T16)*100),"")</f>
        <v>0.6214605134314349</v>
      </c>
      <c r="V90" s="49">
        <v>40.37</v>
      </c>
      <c r="W90" s="53">
        <f>IFERROR(((V90/V16)*100),"")</f>
        <v>0.10599628632282944</v>
      </c>
      <c r="X90" s="48"/>
      <c r="Y90" s="53">
        <f>IFERROR(((X90/X16)*100),"")</f>
        <v>0.0</v>
      </c>
      <c r="Z90" s="49">
        <v>8.5</v>
      </c>
      <c r="AA90" s="53">
        <f>IFERROR(((Z90/Z16)*100),"")</f>
        <v>0.04053129373505408</v>
      </c>
      <c r="AB90" s="49">
        <v>559.71</v>
      </c>
      <c r="AC90" s="53">
        <f>IFERROR(((AB90/AB16)*100),"")</f>
        <v>0.2182837726483893</v>
      </c>
      <c r="AD90" s="49">
        <v>150.0</v>
      </c>
      <c r="AE90" s="53">
        <f>IFERROR(((AD90/AD16)*100),"")</f>
        <v>0.18784958808342322</v>
      </c>
      <c r="AF90" s="49">
        <v>162.1</v>
      </c>
      <c r="AG90" s="53">
        <f>IFERROR(((AF90/AF16)*100),"")</f>
        <v>0.11080783078461652</v>
      </c>
      <c r="AH90" s="49">
        <v>584.0</v>
      </c>
      <c r="AI90" s="53">
        <f>IFERROR(((AH90/AH16)*100),"")</f>
        <v>1.1801069532548318</v>
      </c>
      <c r="AJ90" s="49">
        <v>6097.17</v>
      </c>
      <c r="AK90" s="53">
        <f>IFERROR(((AJ90/AJ16)*100),"")</f>
        <v>12.226608465060991</v>
      </c>
      <c r="AL90" s="49">
        <v>184.25</v>
      </c>
      <c r="AM90" s="53">
        <f>IFERROR(((AL90/AL16)*100),"")</f>
        <v>0.39757411817305366</v>
      </c>
      <c r="AN90" s="49">
        <v>934.92</v>
      </c>
      <c r="AO90" s="53">
        <f>IFERROR(((AN90/AN16)*100),"")</f>
        <v>5.608913115600892</v>
      </c>
      <c r="AP90" s="49">
        <v>935.12</v>
      </c>
      <c r="AQ90" s="53">
        <f>IFERROR(((AP90/AP16)*100),"")</f>
        <v>3.0263037811968645</v>
      </c>
      <c r="AR90" s="49">
        <v>345.0</v>
      </c>
      <c r="AS90" s="53">
        <f>IFERROR(((AR90/AR16)*100),"")</f>
        <v>0.1692656881572599</v>
      </c>
      <c r="AT90" s="49">
        <v>102.95</v>
      </c>
      <c r="AU90" s="53">
        <f>IFERROR(((AT90/AT16)*100),"")</f>
        <v>0.08481349845342029</v>
      </c>
      <c r="AV90" s="49">
        <v>276.67</v>
      </c>
      <c r="AW90" s="53">
        <f>IFERROR(((AV90/AV16)*100),"")</f>
        <v>0.2674932947812461</v>
      </c>
      <c r="AX90" s="49">
        <v>94.99</v>
      </c>
      <c r="AY90" s="53">
        <f>IFERROR(((AX90/AX16)*100),"")</f>
        <v>0.13606108668676856</v>
      </c>
      <c r="AZ90" s="49">
        <v>1324.99</v>
      </c>
      <c r="BA90" s="53">
        <f>IFERROR(((AZ90/AZ16)*100),"")</f>
        <v>0.7098311933681015</v>
      </c>
      <c r="BB90" s="49">
        <v>885.13</v>
      </c>
      <c r="BC90" s="53">
        <f>IFERROR(((BB90/BB16)*100),"")</f>
        <v>0.45812100257555577</v>
      </c>
      <c r="BD90" s="49">
        <v>917.59</v>
      </c>
      <c r="BE90" s="53">
        <f>IFERROR(((BD90/BD16)*100),"")</f>
        <v>0.7791106409452067</v>
      </c>
      <c r="BF90" s="49">
        <v>19.15</v>
      </c>
      <c r="BG90" s="53">
        <f>IFERROR(((BF90/BF16)*100),"")</f>
        <v>0.014052908798016184</v>
      </c>
      <c r="BH90" s="49">
        <v>107.26</v>
      </c>
      <c r="BI90" s="53">
        <f>IFERROR(((BH90/BH16)*100),"")</f>
        <v>0.03776715083219773</v>
      </c>
      <c r="BJ90" s="49">
        <v>1277.59</v>
      </c>
      <c r="BK90" s="53">
        <f>IFERROR(((BJ90/BJ16)*100),"")</f>
        <v>0.9415977113159394</v>
      </c>
      <c r="BL90" s="49">
        <v>40.31</v>
      </c>
      <c r="BM90" s="53">
        <f>IFERROR(((BL90/BL16)*100),"")</f>
        <v>0.02967635181267221</v>
      </c>
      <c r="BN90" s="49">
        <v>25.48</v>
      </c>
      <c r="BO90" s="53">
        <f>IFERROR(((BN90/BN16)*100),"")</f>
        <v>0.013302332147330535</v>
      </c>
      <c r="BP90" s="48"/>
      <c r="BQ90" s="53">
        <f>IFERROR(((BP90/BP16)*100),"")</f>
        <v>0.0</v>
      </c>
      <c r="BR90" s="49">
        <v>386.2</v>
      </c>
      <c r="BS90" s="53">
        <f>IFERROR(((BR90/BR16)*100),"")</f>
        <v>0.12932240551193389</v>
      </c>
      <c r="BT90" s="48"/>
      <c r="BU90" s="53">
        <f>IFERROR(((BT90/BT16)*100),"")</f>
        <v>0.0</v>
      </c>
      <c r="BV90" s="49">
        <f>B90+D90+F90+H90+J90+L90+N90+P90+R90+T90+V90+X90+Z90+AB90+AD90+AF90+AH90+AJ90+AL90+AN90+AP90+AR90+AT90+AV90+AX90+AZ90+BB90+BD90+BF90+BH90+BJ90+BL90+BN90+BP90+BR90+BT90</f>
        <v>33409.44</v>
      </c>
      <c r="BW90" s="53">
        <f>IFERROR(((BV90/BV16)*100),"")</f>
        <v>0.7037743105200154</v>
      </c>
    </row>
    <row r="91" spans="1:75" ht="16" outlineLevel="2">
      <c r="A91" s="39" t="s">
        <v>87</v>
      </c>
      <c r="B91" s="48"/>
      <c r="C91" s="53">
        <f>IFERROR(((B91/B16)*100),"")</f>
        <v>0.0</v>
      </c>
      <c r="D91" s="48"/>
      <c r="E91" s="53">
        <f>IFERROR(((D91/D16)*100),"")</f>
        <v>0.0</v>
      </c>
      <c r="F91" s="48"/>
      <c r="G91" s="53">
        <f>IFERROR(((F91/F16)*100),"")</f>
        <v>0.0</v>
      </c>
      <c r="H91" s="48"/>
      <c r="I91" s="53">
        <f>IFERROR(((H91/H16)*100),"")</f>
        <v>0.0</v>
      </c>
      <c r="J91" s="48"/>
      <c r="K91" s="53">
        <f>IFERROR(((J91/J16)*100),"")</f>
        <v>0.0</v>
      </c>
      <c r="L91" s="48"/>
      <c r="M91" s="53">
        <f>IFERROR(((L91/L16)*100),"")</f>
        <v>0.0</v>
      </c>
      <c r="N91" s="48"/>
      <c r="O91" s="53">
        <f>IFERROR(((N91/N16)*100),"")</f>
        <v>0.0</v>
      </c>
      <c r="P91" s="48"/>
      <c r="Q91" s="53">
        <f>IFERROR(((P91/P16)*100),"")</f>
        <v>0.0</v>
      </c>
      <c r="R91" s="48"/>
      <c r="S91" s="53">
        <f>IFERROR(((R91/R16)*100),"")</f>
        <v>0.0</v>
      </c>
      <c r="T91" s="48"/>
      <c r="U91" s="53">
        <f>IFERROR(((T91/T16)*100),"")</f>
        <v>0.0</v>
      </c>
      <c r="V91" s="48"/>
      <c r="W91" s="53">
        <f>IFERROR(((V91/V16)*100),"")</f>
        <v>0.0</v>
      </c>
      <c r="X91" s="48"/>
      <c r="Y91" s="53">
        <f>IFERROR(((X91/X16)*100),"")</f>
        <v>0.0</v>
      </c>
      <c r="Z91" s="49">
        <v>847.5</v>
      </c>
      <c r="AA91" s="53">
        <f>IFERROR(((Z91/Z16)*100),"")</f>
        <v>4.0412084047598045</v>
      </c>
      <c r="AB91" s="48"/>
      <c r="AC91" s="53">
        <f>IFERROR(((AB91/AB16)*100),"")</f>
        <v>0.0</v>
      </c>
      <c r="AD91" s="48"/>
      <c r="AE91" s="53">
        <f>IFERROR(((AD91/AD16)*100),"")</f>
        <v>0.0</v>
      </c>
      <c r="AF91" s="48"/>
      <c r="AG91" s="53">
        <f>IFERROR(((AF91/AF16)*100),"")</f>
        <v>0.0</v>
      </c>
      <c r="AH91" s="48"/>
      <c r="AI91" s="53">
        <f>IFERROR(((AH91/AH16)*100),"")</f>
        <v>0.0</v>
      </c>
      <c r="AJ91" s="48"/>
      <c r="AK91" s="53">
        <f>IFERROR(((AJ91/AJ16)*100),"")</f>
        <v>0.0</v>
      </c>
      <c r="AL91" s="49">
        <v>-537.44</v>
      </c>
      <c r="AM91" s="53">
        <f>IFERROR(((AL91/AL16)*100),"")</f>
        <v>-1.1596864807105887</v>
      </c>
      <c r="AN91" s="48"/>
      <c r="AO91" s="53">
        <f>IFERROR(((AN91/AN16)*100),"")</f>
        <v>0.0</v>
      </c>
      <c r="AP91" s="48"/>
      <c r="AQ91" s="53">
        <f>IFERROR(((AP91/AP16)*100),"")</f>
        <v>0.0</v>
      </c>
      <c r="AR91" s="48"/>
      <c r="AS91" s="53">
        <f>IFERROR(((AR91/AR16)*100),"")</f>
        <v>0.0</v>
      </c>
      <c r="AT91" s="48"/>
      <c r="AU91" s="53">
        <f>IFERROR(((AT91/AT16)*100),"")</f>
        <v>0.0</v>
      </c>
      <c r="AV91" s="48"/>
      <c r="AW91" s="53">
        <f>IFERROR(((AV91/AV16)*100),"")</f>
        <v>0.0</v>
      </c>
      <c r="AX91" s="49">
        <v>2495.0</v>
      </c>
      <c r="AY91" s="53">
        <f>IFERROR(((AX91/AX16)*100),"")</f>
        <v>3.5737699892987425</v>
      </c>
      <c r="AZ91" s="48"/>
      <c r="BA91" s="53">
        <f>IFERROR(((AZ91/AZ16)*100),"")</f>
        <v>0.0</v>
      </c>
      <c r="BB91" s="48"/>
      <c r="BC91" s="53">
        <f>IFERROR(((BB91/BB16)*100),"")</f>
        <v>0.0</v>
      </c>
      <c r="BD91" s="49">
        <v>212.0</v>
      </c>
      <c r="BE91" s="53">
        <f>IFERROR(((BD91/BD16)*100),"")</f>
        <v>0.18000572791811575</v>
      </c>
      <c r="BF91" s="48"/>
      <c r="BG91" s="53">
        <f>IFERROR(((BF91/BF16)*100),"")</f>
        <v>0.0</v>
      </c>
      <c r="BH91" s="48"/>
      <c r="BI91" s="53">
        <f>IFERROR(((BH91/BH16)*100),"")</f>
        <v>0.0</v>
      </c>
      <c r="BJ91" s="48"/>
      <c r="BK91" s="53">
        <f>IFERROR(((BJ91/BJ16)*100),"")</f>
        <v>0.0</v>
      </c>
      <c r="BL91" s="48"/>
      <c r="BM91" s="53">
        <f>IFERROR(((BL91/BL16)*100),"")</f>
        <v>0.0</v>
      </c>
      <c r="BN91" s="48"/>
      <c r="BO91" s="53">
        <f>IFERROR(((BN91/BN16)*100),"")</f>
        <v>0.0</v>
      </c>
      <c r="BP91" s="49">
        <v>199.0</v>
      </c>
      <c r="BQ91" s="53">
        <f>IFERROR(((BP91/BP16)*100),"")</f>
        <v>0.06336907986312787</v>
      </c>
      <c r="BR91" s="49">
        <v>839.04</v>
      </c>
      <c r="BS91" s="53">
        <f>IFERROR(((BR91/BR16)*100),"")</f>
        <v>0.2809597905767297</v>
      </c>
      <c r="BT91" s="48"/>
      <c r="BU91" s="53">
        <f>IFERROR(((BT91/BT16)*100),"")</f>
        <v>0.0</v>
      </c>
      <c r="BV91" s="49">
        <f>B91+D91+F91+H91+J91+L91+N91+P91+R91+T91+V91+X91+Z91+AB91+AD91+AF91+AH91+AJ91+AL91+AN91+AP91+AR91+AT91+AV91+AX91+AZ91+BB91+BD91+BF91+BH91+BJ91+BL91+BN91+BP91+BR91+BT91</f>
        <v>4055.1</v>
      </c>
      <c r="BW91" s="53">
        <f>IFERROR(((BV91/BV16)*100),"")</f>
        <v>0.0854212224625649</v>
      </c>
    </row>
    <row r="92" spans="1:75" ht="16" outlineLevel="1">
      <c r="A92" s="40" t="s">
        <v>88</v>
      </c>
      <c r="B92" s="50">
        <f>B88+B89+B90+B91</f>
        <v>1290.44</v>
      </c>
      <c r="C92" s="54">
        <f>IFERROR(((B92/B16)*100),"")</f>
        <v>7.072973681066132</v>
      </c>
      <c r="D92" s="50">
        <f>D88+D89+D90+D91</f>
        <v>1203.79</v>
      </c>
      <c r="E92" s="54">
        <f>IFERROR(((D92/D16)*100),"")</f>
        <v>3.485703083850706</v>
      </c>
      <c r="F92" s="50">
        <f>F88+F89+F90+F91</f>
        <v>2049.19</v>
      </c>
      <c r="G92" s="54">
        <f>IFERROR(((F92/F16)*100),"")</f>
        <v>1.7561602600898722</v>
      </c>
      <c r="H92" s="50">
        <f>H88+H89+H90+H91</f>
        <v>8474.94</v>
      </c>
      <c r="I92" s="54">
        <f>IFERROR(((H92/H16)*100),"")</f>
        <v>3.6458742242352846</v>
      </c>
      <c r="J92" s="50">
        <f>J88+J89+J90+J91</f>
        <v>1359.14</v>
      </c>
      <c r="K92" s="54">
        <f>IFERROR(((J92/J16)*100),"")</f>
        <v>1.3381375300249987</v>
      </c>
      <c r="L92" s="50">
        <f>L88+L89+L90+L91</f>
        <v>3118.63</v>
      </c>
      <c r="M92" s="54">
        <f>IFERROR(((L92/L16)*100),"")</f>
        <v>5.97173286968244</v>
      </c>
      <c r="N92" s="50">
        <f>N88+N89+N90+N91</f>
        <v>397.73</v>
      </c>
      <c r="O92" s="54">
        <f>IFERROR(((N92/N16)*100),"")</f>
        <v>0.14893356334100674</v>
      </c>
      <c r="P92" s="50">
        <f>P88+P89+P90+P91</f>
        <v>1870.41</v>
      </c>
      <c r="Q92" s="54">
        <f>IFERROR(((P92/P16)*100),"")</f>
        <v>3.7671311508097154</v>
      </c>
      <c r="R92" s="50">
        <f>R88+R89+R90+R91</f>
        <v>396.08</v>
      </c>
      <c r="S92" s="54">
        <f>IFERROR(((R92/R16)*100),"")</f>
        <v>0.8333291254504537</v>
      </c>
      <c r="T92" s="50">
        <f>T88+T89+T90+T91</f>
        <v>662.72</v>
      </c>
      <c r="U92" s="54">
        <f>IFERROR(((T92/T16)*100),"")</f>
        <v>2.9905192525506865</v>
      </c>
      <c r="V92" s="50">
        <f>V88+V89+V90+V91</f>
        <v>40.37</v>
      </c>
      <c r="W92" s="54">
        <f>IFERROR(((V92/V16)*100),"")</f>
        <v>0.10599628632282944</v>
      </c>
      <c r="X92" s="50">
        <f>X88+X89+X90+X91</f>
        <v>37.54</v>
      </c>
      <c r="Y92" s="54">
        <f>IFERROR(((X92/X16)*100),"")</f>
        <v>0.022194432212741144</v>
      </c>
      <c r="Z92" s="50">
        <f>Z88+Z89+Z90+Z91</f>
        <v>916.61</v>
      </c>
      <c r="AA92" s="54">
        <f>IFERROR(((Z92/Z16)*100),"")</f>
        <v>4.370751664763286</v>
      </c>
      <c r="AB92" s="50">
        <f>AB88+AB89+AB90+AB91</f>
        <v>2604.69</v>
      </c>
      <c r="AC92" s="54">
        <f>IFERROR(((AB92/AB16)*100),"")</f>
        <v>1.0158145464249935</v>
      </c>
      <c r="AD92" s="50">
        <f>AD88+AD89+AD90+AD91</f>
        <v>584.74</v>
      </c>
      <c r="AE92" s="54">
        <f>IFERROR(((AD92/AD16)*100),"")</f>
        <v>0.7322877875726727</v>
      </c>
      <c r="AF92" s="50">
        <f>AF88+AF89+AF90+AF91</f>
        <v>502.91999999999996</v>
      </c>
      <c r="AG92" s="54">
        <f>IFERROR(((AF92/AF16)*100),"")</f>
        <v>0.3437845419999959</v>
      </c>
      <c r="AH92" s="50">
        <f>AH88+AH89+AH90+AH91</f>
        <v>2182.65</v>
      </c>
      <c r="AI92" s="54">
        <f>IFERROR(((AH92/AH16)*100),"")</f>
        <v>4.410548701235718</v>
      </c>
      <c r="AJ92" s="50">
        <f>AJ88+AJ89+AJ90+AJ91</f>
        <v>6588.03</v>
      </c>
      <c r="AK92" s="54">
        <f>IFERROR(((AJ92/AJ16)*100),"")</f>
        <v>13.210926276629282</v>
      </c>
      <c r="AL92" s="50">
        <f>AL88+AL89+AL90+AL91</f>
        <v>735.5799999999999</v>
      </c>
      <c r="AM92" s="54">
        <f>IFERROR(((AL92/AL16)*100),"")</f>
        <v>1.5872324007909622</v>
      </c>
      <c r="AN92" s="50">
        <f>AN88+AN89+AN90+AN91</f>
        <v>707.15</v>
      </c>
      <c r="AO92" s="54">
        <f>IFERROR(((AN92/AN16)*100),"")</f>
        <v>4.242440967887274</v>
      </c>
      <c r="AP92" s="50">
        <f>AP88+AP89+AP90+AP91</f>
        <v>1431.37</v>
      </c>
      <c r="AQ92" s="54">
        <f>IFERROR(((AP92/AP16)*100),"")</f>
        <v>4.632304349486435</v>
      </c>
      <c r="AR92" s="50">
        <f>AR88+AR89+AR90+AR91</f>
        <v>1781.82</v>
      </c>
      <c r="AS92" s="54">
        <f>IFERROR(((AR92/AR16)*100),"")</f>
        <v>0.8742057636880254</v>
      </c>
      <c r="AT92" s="50">
        <f>AT88+AT89+AT90+AT91</f>
        <v>1376.55</v>
      </c>
      <c r="AU92" s="54">
        <f>IFERROR(((AT92/AT16)*100),"")</f>
        <v>1.134045860087962</v>
      </c>
      <c r="AV92" s="50">
        <f>AV88+AV89+AV90+AV91</f>
        <v>942.01</v>
      </c>
      <c r="AW92" s="54">
        <f>IFERROR(((AV92/AV16)*100),"")</f>
        <v>0.9107650219282236</v>
      </c>
      <c r="AX92" s="50">
        <f>AX88+AX89+AX90+AX91</f>
        <v>5225.08</v>
      </c>
      <c r="AY92" s="54">
        <f>IFERROR(((AX92/AX16)*100),"")</f>
        <v>7.4842621625992285</v>
      </c>
      <c r="AZ92" s="50">
        <f>AZ88+AZ89+AZ90+AZ91</f>
        <v>1434.92</v>
      </c>
      <c r="BA92" s="54">
        <f>IFERROR(((AZ92/AZ16)*100),"")</f>
        <v>0.7687235194135476</v>
      </c>
      <c r="BB92" s="50">
        <f>BB88+BB89+BB90+BB91</f>
        <v>1456.44</v>
      </c>
      <c r="BC92" s="54">
        <f>IFERROR(((BB92/BB16)*100),"")</f>
        <v>0.7538166743768063</v>
      </c>
      <c r="BD92" s="50">
        <f>BD88+BD89+BD90+BD91</f>
        <v>1225.74</v>
      </c>
      <c r="BE92" s="54">
        <f>IFERROR(((BD92/BD16)*100),"")</f>
        <v>1.040755759143166</v>
      </c>
      <c r="BF92" s="50">
        <f>BF88+BF89+BF90+BF91</f>
        <v>295.71</v>
      </c>
      <c r="BG92" s="54">
        <f>IFERROR(((BF92/BF16)*100),"")</f>
        <v>0.21700186217552825</v>
      </c>
      <c r="BH92" s="50">
        <f>BH88+BH89+BH90+BH91</f>
        <v>997.9399999999999</v>
      </c>
      <c r="BI92" s="54">
        <f>IFERROR(((BH92/BH16)*100),"")</f>
        <v>0.35138309249937905</v>
      </c>
      <c r="BJ92" s="50">
        <f>BJ88+BJ89+BJ90+BJ91</f>
        <v>3319.71</v>
      </c>
      <c r="BK92" s="54">
        <f>IFERROR(((BJ92/BJ16)*100),"")</f>
        <v>2.4466623394302065</v>
      </c>
      <c r="BL92" s="50">
        <f>BL88+BL89+BL90+BL91</f>
        <v>1110.5</v>
      </c>
      <c r="BM92" s="54">
        <f>IFERROR(((BL92/BL16)*100),"")</f>
        <v>0.8175536762086948</v>
      </c>
      <c r="BN92" s="50">
        <f>BN88+BN89+BN90+BN91</f>
        <v>50.480000000000004</v>
      </c>
      <c r="BO92" s="54">
        <f>IFERROR(((BN92/BN16)*100),"")</f>
        <v>0.02635407091040995</v>
      </c>
      <c r="BP92" s="50">
        <f>BP88+BP89+BP90+BP91</f>
        <v>224.0</v>
      </c>
      <c r="BQ92" s="54">
        <f>IFERROR(((BP92/BP16)*100),"")</f>
        <v>0.07133001954442535</v>
      </c>
      <c r="BR92" s="50">
        <f>BR88+BR89+BR90+BR91</f>
        <v>1836.74</v>
      </c>
      <c r="BS92" s="54">
        <f>IFERROR(((BR92/BR16)*100),"")</f>
        <v>0.6150482524598381</v>
      </c>
      <c r="BT92" s="51"/>
      <c r="BU92" s="54">
        <f>IFERROR(((BT92/BT16)*100),"")</f>
        <v>0.0</v>
      </c>
      <c r="BV92" s="50">
        <f>B92+D92+F92+H92+J92+L92+N92+P92+R92+T92+V92+X92+Z92+AB92+AD92+AF92+AH92+AJ92+AL92+AN92+AP92+AR92+AT92+AV92+AX92+AZ92+BB92+BD92+BF92+BH92+BJ92+BL92+BN92+BP92+BR92+BT92</f>
        <v>58432.360000000015</v>
      </c>
      <c r="BW92" s="54">
        <f>IFERROR(((BV92/BV16)*100),"")</f>
        <v>1.23088545845298</v>
      </c>
    </row>
    <row r="93" spans="1:75" ht="16" outlineLevel="1">
      <c r="A93" s="37" t="s">
        <v>89</v>
      </c>
      <c r="B93" s="48"/>
      <c r="C93" s="53">
        <f>IFERROR(((B93/B16)*100),"")</f>
        <v>0.0</v>
      </c>
      <c r="D93" s="48"/>
      <c r="E93" s="53">
        <f>IFERROR(((D93/D16)*100),"")</f>
        <v>0.0</v>
      </c>
      <c r="F93" s="48"/>
      <c r="G93" s="53">
        <f>IFERROR(((F93/F16)*100),"")</f>
        <v>0.0</v>
      </c>
      <c r="H93" s="48"/>
      <c r="I93" s="53">
        <f>IFERROR(((H93/H16)*100),"")</f>
        <v>0.0</v>
      </c>
      <c r="J93" s="48"/>
      <c r="K93" s="53">
        <f>IFERROR(((J93/J16)*100),"")</f>
        <v>0.0</v>
      </c>
      <c r="L93" s="48"/>
      <c r="M93" s="53">
        <f>IFERROR(((L93/L16)*100),"")</f>
        <v>0.0</v>
      </c>
      <c r="N93" s="48"/>
      <c r="O93" s="53">
        <f>IFERROR(((N93/N16)*100),"")</f>
        <v>0.0</v>
      </c>
      <c r="P93" s="48"/>
      <c r="Q93" s="53">
        <f>IFERROR(((P93/P16)*100),"")</f>
        <v>0.0</v>
      </c>
      <c r="R93" s="48"/>
      <c r="S93" s="53">
        <f>IFERROR(((R93/R16)*100),"")</f>
        <v>0.0</v>
      </c>
      <c r="T93" s="48"/>
      <c r="U93" s="53">
        <f>IFERROR(((T93/T16)*100),"")</f>
        <v>0.0</v>
      </c>
      <c r="V93" s="48"/>
      <c r="W93" s="53">
        <f>IFERROR(((V93/V16)*100),"")</f>
        <v>0.0</v>
      </c>
      <c r="X93" s="48"/>
      <c r="Y93" s="53">
        <f>IFERROR(((X93/X16)*100),"")</f>
        <v>0.0</v>
      </c>
      <c r="Z93" s="48"/>
      <c r="AA93" s="53">
        <f>IFERROR(((Z93/Z16)*100),"")</f>
        <v>0.0</v>
      </c>
      <c r="AB93" s="48"/>
      <c r="AC93" s="53">
        <f>IFERROR(((AB93/AB16)*100),"")</f>
        <v>0.0</v>
      </c>
      <c r="AD93" s="48"/>
      <c r="AE93" s="53">
        <f>IFERROR(((AD93/AD16)*100),"")</f>
        <v>0.0</v>
      </c>
      <c r="AF93" s="48"/>
      <c r="AG93" s="53">
        <f>IFERROR(((AF93/AF16)*100),"")</f>
        <v>0.0</v>
      </c>
      <c r="AH93" s="48"/>
      <c r="AI93" s="53">
        <f>IFERROR(((AH93/AH16)*100),"")</f>
        <v>0.0</v>
      </c>
      <c r="AJ93" s="48"/>
      <c r="AK93" s="53">
        <f>IFERROR(((AJ93/AJ16)*100),"")</f>
        <v>0.0</v>
      </c>
      <c r="AL93" s="48"/>
      <c r="AM93" s="53">
        <f>IFERROR(((AL93/AL16)*100),"")</f>
        <v>0.0</v>
      </c>
      <c r="AN93" s="48"/>
      <c r="AO93" s="53">
        <f>IFERROR(((AN93/AN16)*100),"")</f>
        <v>0.0</v>
      </c>
      <c r="AP93" s="48"/>
      <c r="AQ93" s="53">
        <f>IFERROR(((AP93/AP16)*100),"")</f>
        <v>0.0</v>
      </c>
      <c r="AR93" s="48"/>
      <c r="AS93" s="53">
        <f>IFERROR(((AR93/AR16)*100),"")</f>
        <v>0.0</v>
      </c>
      <c r="AT93" s="48"/>
      <c r="AU93" s="53">
        <f>IFERROR(((AT93/AT16)*100),"")</f>
        <v>0.0</v>
      </c>
      <c r="AV93" s="48"/>
      <c r="AW93" s="53">
        <f>IFERROR(((AV93/AV16)*100),"")</f>
        <v>0.0</v>
      </c>
      <c r="AX93" s="48"/>
      <c r="AY93" s="53">
        <f>IFERROR(((AX93/AX16)*100),"")</f>
        <v>0.0</v>
      </c>
      <c r="AZ93" s="48"/>
      <c r="BA93" s="53">
        <f>IFERROR(((AZ93/AZ16)*100),"")</f>
        <v>0.0</v>
      </c>
      <c r="BB93" s="48"/>
      <c r="BC93" s="53">
        <f>IFERROR(((BB93/BB16)*100),"")</f>
        <v>0.0</v>
      </c>
      <c r="BD93" s="48"/>
      <c r="BE93" s="53">
        <f>IFERROR(((BD93/BD16)*100),"")</f>
        <v>0.0</v>
      </c>
      <c r="BF93" s="48"/>
      <c r="BG93" s="53">
        <f>IFERROR(((BF93/BF16)*100),"")</f>
        <v>0.0</v>
      </c>
      <c r="BH93" s="48"/>
      <c r="BI93" s="53">
        <f>IFERROR(((BH93/BH16)*100),"")</f>
        <v>0.0</v>
      </c>
      <c r="BJ93" s="48"/>
      <c r="BK93" s="53">
        <f>IFERROR(((BJ93/BJ16)*100),"")</f>
        <v>0.0</v>
      </c>
      <c r="BL93" s="48"/>
      <c r="BM93" s="53">
        <f>IFERROR(((BL93/BL16)*100),"")</f>
        <v>0.0</v>
      </c>
      <c r="BN93" s="48"/>
      <c r="BO93" s="53">
        <f>IFERROR(((BN93/BN16)*100),"")</f>
        <v>0.0</v>
      </c>
      <c r="BP93" s="48"/>
      <c r="BQ93" s="53">
        <f>IFERROR(((BP93/BP16)*100),"")</f>
        <v>0.0</v>
      </c>
      <c r="BR93" s="49">
        <v>125.04</v>
      </c>
      <c r="BS93" s="53">
        <f>IFERROR(((BR93/BR16)*100),"")</f>
        <v>0.041870723938923396</v>
      </c>
      <c r="BT93" s="49">
        <v>237.57</v>
      </c>
      <c r="BU93" s="53">
        <f>IFERROR(((BT93/BT16)*100),"")</f>
        <v>0.05809144905215843</v>
      </c>
      <c r="BV93" s="49">
        <f>B93+D93+F93+H93+J93+L93+N93+P93+R93+T93+V93+X93+Z93+AB93+AD93+AF93+AH93+AJ93+AL93+AN93+AP93+AR93+AT93+AV93+AX93+AZ93+BB93+BD93+BF93+BH93+BJ93+BL93+BN93+BP93+BR93+BT93</f>
        <v>362.61</v>
      </c>
      <c r="BW93" s="53">
        <f>IFERROR(((BV93/BV16)*100),"")</f>
        <v>0.007638428023267159</v>
      </c>
    </row>
    <row r="94" spans="1:75" ht="16">
      <c r="A94" s="38" t="s">
        <v>90</v>
      </c>
      <c r="B94" s="50">
        <f>B20+B24+B30+B33+B34+B35+B36+B37+B38+B39+B40+B41+B42+B43+B48+B58+B59+B68+B75+B76+B82+B87+B92+B93</f>
        <v>92375.43</v>
      </c>
      <c r="C94" s="54">
        <f>IFERROR(((B94/B16)*100),"")</f>
        <v>506.3148888496689</v>
      </c>
      <c r="D94" s="50">
        <f>D20+D24+D30+D33+D34+D35+D36+D37+D38+D39+D40+D41+D42+D43+D48+D58+D59+D68+D75+D76+D82+D87+D92+D93</f>
        <v>69443.63999999998</v>
      </c>
      <c r="E94" s="54">
        <f>IFERROR(((D94/D16)*100),"")</f>
        <v>201.08150931791943</v>
      </c>
      <c r="F94" s="50">
        <f>F20+F24+F30+F33+F34+F35+F36+F37+F38+F39+F40+F41+F42+F43+F48+F58+F59+F68+F75+F76+F82+F87+F92+F93</f>
        <v>93231.34000000001</v>
      </c>
      <c r="G94" s="54">
        <f>IFERROR(((F94/F16)*100),"")</f>
        <v>79.89945993437765</v>
      </c>
      <c r="H94" s="50">
        <f>H20+H24+H30+H33+H34+H35+H36+H37+H38+H39+H40+H41+H42+H43+H48+H58+H59+H68+H75+H76+H82+H87+H92+H93</f>
        <v>74501.38</v>
      </c>
      <c r="I94" s="54">
        <f>IFERROR(((H94/H16)*100),"")</f>
        <v>32.05009840918734</v>
      </c>
      <c r="J94" s="50">
        <f>J20+J24+J30+J33+J34+J35+J36+J37+J38+J39+J40+J41+J42+J43+J48+J58+J59+J68+J75+J76+J82+J87+J92+J93</f>
        <v>97815.2</v>
      </c>
      <c r="K94" s="54">
        <f>IFERROR(((J94/J16)*100),"")</f>
        <v>96.30368477633007</v>
      </c>
      <c r="L94" s="50">
        <f>L20+L24+L30+L33+L34+L35+L36+L37+L38+L39+L40+L41+L42+L43+L48+L58+L59+L68+L75+L76+L82+L87+L92+L93</f>
        <v>89744.20000000001</v>
      </c>
      <c r="M94" s="54">
        <f>IFERROR(((L94/L16)*100),"")</f>
        <v>171.84737817674903</v>
      </c>
      <c r="N94" s="50">
        <f>N20+N24+N30+N33+N34+N35+N36+N37+N38+N39+N40+N41+N42+N43+N48+N58+N59+N68+N75+N76+N82+N87+N92+N93</f>
        <v>64882.340000000004</v>
      </c>
      <c r="O94" s="54">
        <f>IFERROR(((N94/N16)*100),"")</f>
        <v>24.295773751295442</v>
      </c>
      <c r="P94" s="50">
        <f>P20+P24+P30+P33+P34+P35+P36+P37+P38+P39+P40+P41+P42+P43+P48+P58+P59+P68+P75+P76+P82+P87+P92+P93</f>
        <v>125084.32</v>
      </c>
      <c r="Q94" s="54">
        <f>IFERROR(((P94/P16)*100),"")</f>
        <v>251.92820737156597</v>
      </c>
      <c r="R94" s="50">
        <f>R20+R24+R30+R33+R34+R35+R36+R37+R38+R39+R40+R41+R42+R43+R48+R58+R59+R68+R75+R76+R82+R87+R92+R93</f>
        <v>89284.34999999999</v>
      </c>
      <c r="S94" s="54">
        <f>IFERROR(((R94/R16)*100),"")</f>
        <v>187.84904388485208</v>
      </c>
      <c r="T94" s="50">
        <f>T20+T24+T30+T33+T34+T35+T36+T37+T38+T39+T40+T41+T42+T43+T48+T58+T59+T68+T75+T76+T82+T87+T92+T93</f>
        <v>98993.18999999999</v>
      </c>
      <c r="U94" s="54">
        <f>IFERROR(((T94/T16)*100),"")</f>
        <v>446.70606072912847</v>
      </c>
      <c r="V94" s="50">
        <f>V20+V24+V30+V33+V34+V35+V36+V37+V38+V39+V40+V41+V42+V43+V48+V58+V59+V68+V75+V76+V82+V87+V92+V93</f>
        <v>102687.19999999998</v>
      </c>
      <c r="W94" s="54">
        <f>IFERROR(((V94/V16)*100),"")</f>
        <v>269.6175836732636</v>
      </c>
      <c r="X94" s="50">
        <f>X20+X24+X30+X33+X34+X35+X36+X37+X38+X39+X40+X41+X42+X43+X48+X58+X59+X68+X75+X76+X82+X87+X92+X93</f>
        <v>149544.9</v>
      </c>
      <c r="Y94" s="54">
        <f>IFERROR(((X94/X16)*100),"")</f>
        <v>88.41406888149048</v>
      </c>
      <c r="Z94" s="50">
        <f>Z20+Z24+Z30+Z33+Z34+Z35+Z36+Z37+Z38+Z39+Z40+Z41+Z42+Z43+Z48+Z58+Z59+Z68+Z75+Z76+Z82+Z87+Z92+Z93</f>
        <v>85113.16</v>
      </c>
      <c r="AA94" s="54">
        <f>IFERROR(((Z94/Z16)*100),"")</f>
        <v>405.8525280798419</v>
      </c>
      <c r="AB94" s="50">
        <f>AB20+AB24+AB30+AB33+AB34+AB35+AB36+AB37+AB38+AB39+AB40+AB41+AB42+AB43+AB48+AB58+AB59+AB68+AB75+AB76+AB82+AB87+AB92+AB93</f>
        <v>100406.52</v>
      </c>
      <c r="AC94" s="54">
        <f>IFERROR(((AB94/AB16)*100),"")</f>
        <v>39.15798178359499</v>
      </c>
      <c r="AD94" s="50">
        <f>AD20+AD24+AD30+AD33+AD34+AD35+AD36+AD37+AD38+AD39+AD40+AD41+AD42+AD43+AD48+AD58+AD59+AD68+AD75+AD76+AD82+AD87+AD92+AD93</f>
        <v>102323.66000000002</v>
      </c>
      <c r="AE94" s="54">
        <f>IFERROR(((AD94/AD16)*100),"")</f>
        <v>128.14304921458836</v>
      </c>
      <c r="AF94" s="50">
        <f>AF20+AF24+AF30+AF33+AF34+AF35+AF36+AF37+AF38+AF39+AF40+AF41+AF42+AF43+AF48+AF58+AF59+AF68+AF75+AF76+AF82+AF87+AF92+AF93</f>
        <v>93489.92</v>
      </c>
      <c r="AG94" s="54">
        <f>IFERROR(((AF94/AF16)*100),"")</f>
        <v>63.907558515899666</v>
      </c>
      <c r="AH94" s="50">
        <f>AH20+AH24+AH30+AH33+AH34+AH35+AH36+AH37+AH38+AH39+AH40+AH41+AH42+AH43+AH48+AH58+AH59+AH68+AH75+AH76+AH82+AH87+AH92+AH93</f>
        <v>112128.05</v>
      </c>
      <c r="AI94" s="54">
        <f>IFERROR(((AH94/AH16)*100),"")</f>
        <v>226.58063606148198</v>
      </c>
      <c r="AJ94" s="50">
        <f>AJ20+AJ24+AJ30+AJ33+AJ34+AJ35+AJ36+AJ37+AJ38+AJ39+AJ40+AJ41+AJ42+AJ43+AJ48+AJ58+AJ59+AJ68+AJ75+AJ76+AJ82+AJ87+AJ92+AJ93</f>
        <v>103910.14</v>
      </c>
      <c r="AK94" s="54">
        <f>IFERROR(((AJ94/AJ16)*100),"")</f>
        <v>208.37021065997382</v>
      </c>
      <c r="AL94" s="50">
        <f>AL20+AL24+AL30+AL33+AL34+AL35+AL36+AL37+AL38+AL39+AL40+AL41+AL42+AL43+AL48+AL58+AL59+AL68+AL75+AL76+AL82+AL87+AL92+AL93</f>
        <v>112434.17000000001</v>
      </c>
      <c r="AM94" s="54">
        <f>IFERROR(((AL94/AL16)*100),"")</f>
        <v>242.6101274912847</v>
      </c>
      <c r="AN94" s="50">
        <f>AN20+AN24+AN30+AN33+AN34+AN35+AN36+AN37+AN38+AN39+AN40+AN41+AN42+AN43+AN48+AN58+AN59+AN68+AN75+AN76+AN82+AN87+AN92+AN93</f>
        <v>115437.25</v>
      </c>
      <c r="AO94" s="54">
        <f>IFERROR(((AN94/AN16)*100),"")</f>
        <v>692.5485662451322</v>
      </c>
      <c r="AP94" s="50">
        <f>AP20+AP24+AP30+AP33+AP34+AP35+AP36+AP37+AP38+AP39+AP40+AP41+AP42+AP43+AP48+AP58+AP59+AP68+AP75+AP76+AP82+AP87+AP92+AP93</f>
        <v>116096.02999999998</v>
      </c>
      <c r="AQ94" s="54">
        <f>IFERROR(((AP94/AP16)*100),"")</f>
        <v>375.71846882854027</v>
      </c>
      <c r="AR94" s="50">
        <f>AR20+AR24+AR30+AR33+AR34+AR35+AR36+AR37+AR38+AR39+AR40+AR41+AR42+AR43+AR48+AR58+AR59+AR68+AR75+AR76+AR82+AR87+AR92+AR93</f>
        <v>103833.35</v>
      </c>
      <c r="AS94" s="54">
        <f>IFERROR(((AR94/AR16)*100),"")</f>
        <v>50.94325635195253</v>
      </c>
      <c r="AT94" s="50">
        <f>AT20+AT24+AT30+AT33+AT34+AT35+AT36+AT37+AT38+AT39+AT40+AT41+AT42+AT43+AT48+AT58+AT59+AT68+AT75+AT76+AT82+AT87+AT92+AT93</f>
        <v>165699.09</v>
      </c>
      <c r="AU94" s="54">
        <f>IFERROR(((AT94/AT16)*100),"")</f>
        <v>136.50820314179845</v>
      </c>
      <c r="AV94" s="50">
        <f>AV20+AV24+AV30+AV33+AV34+AV35+AV36+AV37+AV38+AV39+AV40+AV41+AV42+AV43+AV48+AV58+AV59+AV68+AV75+AV76+AV82+AV87+AV92+AV93</f>
        <v>117905.34999999999</v>
      </c>
      <c r="AW94" s="54">
        <f>IFERROR(((AV94/AV16)*100),"")</f>
        <v>113.99461648836518</v>
      </c>
      <c r="AX94" s="50">
        <f>AX20+AX24+AX30+AX33+AX34+AX35+AX36+AX37+AX38+AX39+AX40+AX41+AX42+AX43+AX48+AX58+AX59+AX68+AX75+AX76+AX82+AX87+AX92+AX93</f>
        <v>149429.31999999998</v>
      </c>
      <c r="AY94" s="54">
        <f>IFERROR(((AX94/AX16)*100),"")</f>
        <v>214.03848470433599</v>
      </c>
      <c r="AZ94" s="50">
        <f>AZ20+AZ24+AZ30+AZ33+AZ34+AZ35+AZ36+AZ37+AZ38+AZ39+AZ40+AZ41+AZ42+AZ43+AZ48+AZ58+AZ59+AZ68+AZ75+AZ76+AZ82+AZ87+AZ92+AZ93</f>
        <v>119856.65</v>
      </c>
      <c r="BA94" s="54">
        <f>IFERROR(((AZ94/AZ16)*100),"")</f>
        <v>64.21028755130443</v>
      </c>
      <c r="BB94" s="50">
        <f>BB20+BB24+BB30+BB33+BB34+BB35+BB36+BB37+BB38+BB39+BB40+BB41+BB42+BB43+BB48+BB58+BB59+BB68+BB75+BB76+BB82+BB87+BB92+BB93</f>
        <v>127480.56</v>
      </c>
      <c r="BC94" s="54">
        <f>IFERROR(((BB94/BB16)*100),"")</f>
        <v>65.98072820500185</v>
      </c>
      <c r="BD94" s="50">
        <f>BD20+BD24+BD30+BD33+BD34+BD35+BD36+BD37+BD38+BD39+BD40+BD41+BD42+BD43+BD48+BD58+BD59+BD68+BD75+BD76+BD82+BD87+BD92+BD93</f>
        <v>127386.46</v>
      </c>
      <c r="BE94" s="54">
        <f>IFERROR(((BD94/BD16)*100),"")</f>
        <v>108.16175688307517</v>
      </c>
      <c r="BF94" s="50">
        <f>BF20+BF24+BF30+BF33+BF34+BF35+BF36+BF37+BF38+BF39+BF40+BF41+BF42+BF43+BF48+BF58+BF59+BF68+BF75+BF76+BF82+BF87+BF92+BF93</f>
        <v>112763.44</v>
      </c>
      <c r="BG94" s="54">
        <f>IFERROR(((BF94/BF16)*100),"")</f>
        <v>82.74957378958591</v>
      </c>
      <c r="BH94" s="50">
        <f>BH20+BH24+BH30+BH33+BH34+BH35+BH36+BH37+BH38+BH39+BH40+BH41+BH42+BH43+BH48+BH58+BH59+BH68+BH75+BH76+BH82+BH87+BH92+BH93</f>
        <v>108231.03</v>
      </c>
      <c r="BI94" s="54">
        <f>IFERROR(((BH94/BH16)*100),"")</f>
        <v>38.109058686687646</v>
      </c>
      <c r="BJ94" s="50">
        <f>BJ20+BJ24+BJ30+BJ33+BJ34+BJ35+BJ36+BJ37+BJ38+BJ39+BJ40+BJ41+BJ42+BJ43+BJ48+BJ58+BJ59+BJ68+BJ75+BJ76+BJ82+BJ87+BJ92+BJ93</f>
        <v>165666.28</v>
      </c>
      <c r="BK94" s="54">
        <f>IFERROR(((BJ94/BJ16)*100),"")</f>
        <v>122.0978483631099</v>
      </c>
      <c r="BL94" s="50">
        <f>BL20+BL24+BL30+BL33+BL34+BL35+BL36+BL37+BL38+BL39+BL40+BL41+BL42+BL43+BL48+BL58+BL59+BL68+BL75+BL76+BL82+BL87+BL92+BL93</f>
        <v>158888.34000000003</v>
      </c>
      <c r="BM94" s="54">
        <f>IFERROR(((BL94/BL16)*100),"")</f>
        <v>116.97410758549935</v>
      </c>
      <c r="BN94" s="50">
        <f>BN20+BN24+BN30+BN33+BN34+BN35+BN36+BN37+BN38+BN39+BN40+BN41+BN42+BN43+BN48+BN58+BN59+BN68+BN75+BN76+BN82+BN87+BN92+BN93</f>
        <v>144682.28000000003</v>
      </c>
      <c r="BO94" s="54">
        <f>IFERROR(((BN94/BN16)*100),"")</f>
        <v>75.53421288826837</v>
      </c>
      <c r="BP94" s="50">
        <f>BP20+BP24+BP30+BP33+BP34+BP35+BP36+BP37+BP38+BP39+BP40+BP41+BP42+BP43+BP48+BP58+BP59+BP68+BP75+BP76+BP82+BP87+BP92+BP93</f>
        <v>149890.68</v>
      </c>
      <c r="BQ94" s="54">
        <f>IFERROR(((BP94/BP16)*100),"")</f>
        <v>47.73082649074645</v>
      </c>
      <c r="BR94" s="50">
        <f>BR20+BR24+BR30+BR33+BR34+BR35+BR36+BR37+BR38+BR39+BR40+BR41+BR42+BR43+BR48+BR58+BR59+BR68+BR75+BR76+BR82+BR87+BR92+BR93</f>
        <v>177506.66</v>
      </c>
      <c r="BS94" s="54">
        <f>IFERROR(((BR94/BR16)*100),"")</f>
        <v>59.439638181224694</v>
      </c>
      <c r="BT94" s="50">
        <f>BT20+BT24+BT30+BT33+BT34+BT35+BT36+BT37+BT38+BT39+BT40+BT41+BT42+BT43+BT48+BT58+BT59+BT68+BT75+BT76+BT82+BT87+BT92+BT93</f>
        <v>324419.91000000003</v>
      </c>
      <c r="BU94" s="54">
        <f>IFERROR(((BT94/BT16)*100),"")</f>
        <v>79.32829344307288</v>
      </c>
      <c r="BV94" s="50">
        <f>B94+D94+F94+H94+J94+L94+N94+P94+R94+T94+V94+X94+Z94+AB94+AD94+AF94+AH94+AJ94+AL94+AN94+AP94+AR94+AT94+AV94+AX94+AZ94+BB94+BD94+BF94+BH94+BJ94+BL94+BN94+BP94+BR94+BT94</f>
        <v>4342565.789999999</v>
      </c>
      <c r="BW94" s="54">
        <f>IFERROR(((BV94/BV16)*100),"")</f>
        <v>91.47672767771789</v>
      </c>
    </row>
    <row r="95" spans="1:75" ht="16">
      <c r="A95" s="38" t="s">
        <v>91</v>
      </c>
      <c r="B95" s="50">
        <f>B18-B94</f>
        <v>-74130.76999999999</v>
      </c>
      <c r="C95" s="54">
        <f>IFERROR(((B95/B16)*100),"")</f>
        <v>-406.3148888496689</v>
      </c>
      <c r="D95" s="50">
        <f>D18-D94</f>
        <v>-34908.569999999985</v>
      </c>
      <c r="E95" s="54">
        <f>IFERROR(((D95/D16)*100),"")</f>
        <v>-101.0815093179194</v>
      </c>
      <c r="F95" s="50">
        <f>F18-F94</f>
        <v>23454.47999999998</v>
      </c>
      <c r="G95" s="54">
        <f>IFERROR(((F95/F16)*100),"")</f>
        <v>20.100540065622354</v>
      </c>
      <c r="H95" s="50">
        <f>H18-H94</f>
        <v>157951.51</v>
      </c>
      <c r="I95" s="54">
        <f>IFERROR(((H95/H16)*100),"")</f>
        <v>67.94990159081266</v>
      </c>
      <c r="J95" s="50">
        <f>J18-J94</f>
        <v>3754.3300000000017</v>
      </c>
      <c r="K95" s="54">
        <f>IFERROR(((J95/J16)*100),"")</f>
        <v>3.6963152236699353</v>
      </c>
      <c r="L95" s="50">
        <f>L18-L94</f>
        <v>-37521.00000000001</v>
      </c>
      <c r="M95" s="54">
        <f>IFERROR(((L95/L16)*100),"")</f>
        <v>-71.84737817674905</v>
      </c>
      <c r="N95" s="50">
        <f>N18-N94</f>
        <v>202169.62000000002</v>
      </c>
      <c r="O95" s="54">
        <f>IFERROR(((N95/N16)*100),"")</f>
        <v>75.70422624870457</v>
      </c>
      <c r="P95" s="50">
        <f>P18-P94</f>
        <v>-75433.54000000001</v>
      </c>
      <c r="Q95" s="54">
        <f>IFERROR(((P95/P16)*100),"")</f>
        <v>-151.92820737156597</v>
      </c>
      <c r="R95" s="50">
        <f>R18-R94</f>
        <v>-41754.50999999999</v>
      </c>
      <c r="S95" s="54">
        <f>IFERROR(((R95/R16)*100),"")</f>
        <v>-87.8490438848521</v>
      </c>
      <c r="T95" s="50">
        <f>T18-T94</f>
        <v>-76832.48999999999</v>
      </c>
      <c r="U95" s="54">
        <f>IFERROR(((T95/T16)*100),"")</f>
        <v>-346.7060607291285</v>
      </c>
      <c r="V95" s="50">
        <f>V18-V94</f>
        <v>-64600.959999999985</v>
      </c>
      <c r="W95" s="54">
        <f>IFERROR(((V95/V16)*100),"")</f>
        <v>-169.6175836732636</v>
      </c>
      <c r="X95" s="50">
        <f>X18-X94</f>
        <v>19596.619999999995</v>
      </c>
      <c r="Y95" s="54">
        <f>IFERROR(((X95/X16)*100),"")</f>
        <v>11.585931118509516</v>
      </c>
      <c r="Z95" s="50">
        <f>Z18-Z94</f>
        <v>-64141.71000000001</v>
      </c>
      <c r="AA95" s="54">
        <f>IFERROR(((Z95/Z16)*100),"")</f>
        <v>-305.85252807984193</v>
      </c>
      <c r="AB95" s="50">
        <f>AB18-AB94</f>
        <v>156007.40999999997</v>
      </c>
      <c r="AC95" s="54">
        <f>IFERROR(((AB95/AB16)*100),"")</f>
        <v>60.842018216405</v>
      </c>
      <c r="AD95" s="50">
        <f>AD18-AD94</f>
        <v>-22472.540000000008</v>
      </c>
      <c r="AE95" s="54">
        <f>IFERROR(((AD95/AD16)*100),"")</f>
        <v>-28.143049214588356</v>
      </c>
      <c r="AF95" s="50">
        <f>AF18-AF94</f>
        <v>52799.37999999999</v>
      </c>
      <c r="AG95" s="54">
        <f>IFERROR(((AF95/AF16)*100),"")</f>
        <v>36.092441484100334</v>
      </c>
      <c r="AH95" s="50">
        <f>AH18-AH94</f>
        <v>-62641.01</v>
      </c>
      <c r="AI95" s="54">
        <f>IFERROR(((AH95/AH16)*100),"")</f>
        <v>-126.58063606148195</v>
      </c>
      <c r="AJ95" s="50">
        <f>AJ18-AJ94</f>
        <v>-54042.100000000006</v>
      </c>
      <c r="AK95" s="54">
        <f>IFERROR(((AJ95/AJ16)*100),"")</f>
        <v>-108.37021065997384</v>
      </c>
      <c r="AL95" s="50">
        <f>AL18-AL94</f>
        <v>-66090.61000000002</v>
      </c>
      <c r="AM95" s="54">
        <f>IFERROR(((AL95/AL16)*100),"")</f>
        <v>-142.6101274912847</v>
      </c>
      <c r="AN95" s="50">
        <f>AN18-AN94</f>
        <v>-98768.78</v>
      </c>
      <c r="AO95" s="54">
        <f>IFERROR(((AN95/AN16)*100),"")</f>
        <v>-592.5485662451322</v>
      </c>
      <c r="AP95" s="50">
        <f>AP18-AP94</f>
        <v>-85196.28999999998</v>
      </c>
      <c r="AQ95" s="54">
        <f>IFERROR(((AP95/AP16)*100),"")</f>
        <v>-275.7184688285402</v>
      </c>
      <c r="AR95" s="50">
        <f>AR18-AR94</f>
        <v>99988.23000000001</v>
      </c>
      <c r="AS95" s="54">
        <f>IFERROR(((AR95/AR16)*100),"")</f>
        <v>49.05674364804747</v>
      </c>
      <c r="AT95" s="50">
        <f>AT18-AT94</f>
        <v>-44315.109999999986</v>
      </c>
      <c r="AU95" s="54">
        <f>IFERROR(((AT95/AT16)*100),"")</f>
        <v>-36.50820314179843</v>
      </c>
      <c r="AV95" s="50">
        <f>AV18-AV94</f>
        <v>-14474.719999999987</v>
      </c>
      <c r="AW95" s="54">
        <f>IFERROR(((AV95/AV16)*100),"")</f>
        <v>-13.994616488365184</v>
      </c>
      <c r="AX95" s="50">
        <f>AX18-AX94</f>
        <v>-79615.08999999997</v>
      </c>
      <c r="AY95" s="54">
        <f>IFERROR(((AX95/AX16)*100),"")</f>
        <v>-114.038484704336</v>
      </c>
      <c r="AZ95" s="50">
        <f>AZ18-AZ94</f>
        <v>66806.04000000001</v>
      </c>
      <c r="BA95" s="54">
        <f>IFERROR(((AZ95/AZ16)*100),"")</f>
        <v>35.78971244869557</v>
      </c>
      <c r="BB95" s="50">
        <f>BB18-BB94</f>
        <v>65728.22</v>
      </c>
      <c r="BC95" s="54">
        <f>IFERROR(((BB95/BB16)*100),"")</f>
        <v>34.01927179499813</v>
      </c>
      <c r="BD95" s="50">
        <f>BD18-BD94</f>
        <v>-9612.430000000008</v>
      </c>
      <c r="BE95" s="54">
        <f>IFERROR(((BD95/BD16)*100),"")</f>
        <v>-8.161756883075164</v>
      </c>
      <c r="BF95" s="50">
        <f>BF18-BF94</f>
        <v>23507.28</v>
      </c>
      <c r="BG95" s="54">
        <f>IFERROR(((BF95/BF16)*100),"")</f>
        <v>17.250426210414094</v>
      </c>
      <c r="BH95" s="50">
        <f>BH18-BH94</f>
        <v>175772.38999999998</v>
      </c>
      <c r="BI95" s="54">
        <f>IFERROR(((BH95/BH16)*100),"")</f>
        <v>61.890941313312354</v>
      </c>
      <c r="BJ95" s="50">
        <f>BJ18-BJ94</f>
        <v>-29983.069999999978</v>
      </c>
      <c r="BK95" s="54">
        <f>IFERROR(((BJ95/BJ16)*100),"")</f>
        <v>-22.097848363109904</v>
      </c>
      <c r="BL95" s="50">
        <f>BL18-BL94</f>
        <v>-23056.280000000028</v>
      </c>
      <c r="BM95" s="54">
        <f>IFERROR(((BL95/BL16)*100),"")</f>
        <v>-16.97410758549935</v>
      </c>
      <c r="BN95" s="50">
        <f>BN18-BN94</f>
        <v>46863.07999999996</v>
      </c>
      <c r="BO95" s="54">
        <f>IFERROR(((BN95/BN16)*100),"")</f>
        <v>24.465787111731636</v>
      </c>
      <c r="BP95" s="50">
        <f>BP18-BP94</f>
        <v>164142.60000000003</v>
      </c>
      <c r="BQ95" s="54">
        <f>IFERROR(((BP95/BP16)*100),"")</f>
        <v>52.269173509253555</v>
      </c>
      <c r="BR95" s="50">
        <f>BR18-BR94</f>
        <v>121126.81999999998</v>
      </c>
      <c r="BS95" s="54">
        <f>IFERROR(((BR95/BR16)*100),"")</f>
        <v>40.560361818775306</v>
      </c>
      <c r="BT95" s="50">
        <f>BT18-BT94</f>
        <v>84538.72999999998</v>
      </c>
      <c r="BU95" s="54">
        <f>IFERROR(((BT95/BT16)*100),"")</f>
        <v>20.671706556927123</v>
      </c>
      <c r="BV95" s="50">
        <f>B95+D95+F95+H95+J95+L95+N95+P95+R95+T95+V95+X95+Z95+AB95+AD95+AF95+AH95+AJ95+AL95+AN95+AP95+AR95+AT95+AV95+AX95+AZ95+BB95+BD95+BF95+BH95+BJ95+BL95+BN95+BP95+BR95+BT95</f>
        <v>404615.16000000003</v>
      </c>
      <c r="BW95" s="54">
        <f>IFERROR(((BV95/BV16)*100),"")</f>
        <v>8.523272322282137</v>
      </c>
    </row>
    <row r="96" spans="1:73" ht="16">
      <c r="A96" s="36" t="s">
        <v>92</v>
      </c>
      <c r="B96" s="48"/>
      <c r="C96" s="53">
        <f>IFERROR(((B96/B16)*100),"")</f>
        <v>0.0</v>
      </c>
      <c r="D96" s="48"/>
      <c r="E96" s="53">
        <f>IFERROR(((D96/D16)*100),"")</f>
        <v>0.0</v>
      </c>
      <c r="F96" s="48"/>
      <c r="G96" s="53">
        <f>IFERROR(((F96/F16)*100),"")</f>
        <v>0.0</v>
      </c>
      <c r="H96" s="48"/>
      <c r="I96" s="53">
        <f>IFERROR(((H96/H16)*100),"")</f>
        <v>0.0</v>
      </c>
      <c r="J96" s="48"/>
      <c r="K96" s="53">
        <f>IFERROR(((J96/J16)*100),"")</f>
        <v>0.0</v>
      </c>
      <c r="L96" s="48"/>
      <c r="M96" s="53">
        <f>IFERROR(((L96/L16)*100),"")</f>
        <v>0.0</v>
      </c>
      <c r="N96" s="48"/>
      <c r="O96" s="53">
        <f>IFERROR(((N96/N16)*100),"")</f>
        <v>0.0</v>
      </c>
      <c r="P96" s="48"/>
      <c r="Q96" s="53">
        <f>IFERROR(((P96/P16)*100),"")</f>
        <v>0.0</v>
      </c>
      <c r="R96" s="48"/>
      <c r="S96" s="53">
        <f>IFERROR(((R96/R16)*100),"")</f>
        <v>0.0</v>
      </c>
      <c r="T96" s="48"/>
      <c r="U96" s="53">
        <f>IFERROR(((T96/T16)*100),"")</f>
        <v>0.0</v>
      </c>
      <c r="V96" s="48"/>
      <c r="W96" s="53">
        <f>IFERROR(((V96/V16)*100),"")</f>
        <v>0.0</v>
      </c>
      <c r="X96" s="48"/>
      <c r="Y96" s="53">
        <f>IFERROR(((X96/X16)*100),"")</f>
        <v>0.0</v>
      </c>
      <c r="Z96" s="48"/>
      <c r="AA96" s="53">
        <f>IFERROR(((Z96/Z16)*100),"")</f>
        <v>0.0</v>
      </c>
      <c r="AB96" s="48"/>
      <c r="AC96" s="53">
        <f>IFERROR(((AB96/AB16)*100),"")</f>
        <v>0.0</v>
      </c>
      <c r="AD96" s="48"/>
      <c r="AE96" s="53">
        <f>IFERROR(((AD96/AD16)*100),"")</f>
        <v>0.0</v>
      </c>
      <c r="AF96" s="48"/>
      <c r="AG96" s="53">
        <f>IFERROR(((AF96/AF16)*100),"")</f>
        <v>0.0</v>
      </c>
      <c r="AH96" s="48"/>
      <c r="AI96" s="53">
        <f>IFERROR(((AH96/AH16)*100),"")</f>
        <v>0.0</v>
      </c>
      <c r="AJ96" s="48"/>
      <c r="AK96" s="53">
        <f>IFERROR(((AJ96/AJ16)*100),"")</f>
        <v>0.0</v>
      </c>
      <c r="AL96" s="48"/>
      <c r="AM96" s="53">
        <f>IFERROR(((AL96/AL16)*100),"")</f>
        <v>0.0</v>
      </c>
      <c r="AN96" s="48"/>
      <c r="AO96" s="53">
        <f>IFERROR(((AN96/AN16)*100),"")</f>
        <v>0.0</v>
      </c>
      <c r="AP96" s="48"/>
      <c r="AQ96" s="53">
        <f>IFERROR(((AP96/AP16)*100),"")</f>
        <v>0.0</v>
      </c>
      <c r="AR96" s="48"/>
      <c r="AS96" s="53">
        <f>IFERROR(((AR96/AR16)*100),"")</f>
        <v>0.0</v>
      </c>
      <c r="AT96" s="48"/>
      <c r="AU96" s="53">
        <f>IFERROR(((AT96/AT16)*100),"")</f>
        <v>0.0</v>
      </c>
      <c r="AV96" s="48"/>
      <c r="AW96" s="53">
        <f>IFERROR(((AV96/AV16)*100),"")</f>
        <v>0.0</v>
      </c>
      <c r="AX96" s="48"/>
      <c r="AY96" s="53">
        <f>IFERROR(((AX96/AX16)*100),"")</f>
        <v>0.0</v>
      </c>
      <c r="AZ96" s="48"/>
      <c r="BA96" s="53">
        <f>IFERROR(((AZ96/AZ16)*100),"")</f>
        <v>0.0</v>
      </c>
      <c r="BB96" s="48"/>
      <c r="BC96" s="53">
        <f>IFERROR(((BB96/BB16)*100),"")</f>
        <v>0.0</v>
      </c>
      <c r="BD96" s="48"/>
      <c r="BE96" s="53">
        <f>IFERROR(((BD96/BD16)*100),"")</f>
        <v>0.0</v>
      </c>
      <c r="BF96" s="48"/>
      <c r="BG96" s="53">
        <f>IFERROR(((BF96/BF16)*100),"")</f>
        <v>0.0</v>
      </c>
      <c r="BH96" s="48"/>
      <c r="BI96" s="53">
        <f>IFERROR(((BH96/BH16)*100),"")</f>
        <v>0.0</v>
      </c>
      <c r="BJ96" s="48"/>
      <c r="BK96" s="53">
        <f>IFERROR(((BJ96/BJ16)*100),"")</f>
        <v>0.0</v>
      </c>
      <c r="BL96" s="48"/>
      <c r="BM96" s="53">
        <f>IFERROR(((BL96/BL16)*100),"")</f>
        <v>0.0</v>
      </c>
      <c r="BN96" s="48"/>
      <c r="BO96" s="53">
        <f>IFERROR(((BN96/BN16)*100),"")</f>
        <v>0.0</v>
      </c>
      <c r="BP96" s="48"/>
      <c r="BQ96" s="53">
        <f>IFERROR(((BP96/BP16)*100),"")</f>
        <v>0.0</v>
      </c>
      <c r="BR96" s="48"/>
      <c r="BS96" s="53">
        <f>IFERROR(((BR96/BR16)*100),"")</f>
        <v>0.0</v>
      </c>
      <c r="BT96" s="48"/>
      <c r="BU96" s="53">
        <f>IFERROR(((BT96/BT16)*100),"")</f>
        <v>0.0</v>
      </c>
    </row>
    <row r="97" spans="1:75" ht="16" outlineLevel="1">
      <c r="A97" s="37" t="s">
        <v>93</v>
      </c>
      <c r="B97" s="48"/>
      <c r="C97" s="53">
        <f>IFERROR(((B97/B16)*100),"")</f>
        <v>0.0</v>
      </c>
      <c r="D97" s="48"/>
      <c r="E97" s="53">
        <f>IFERROR(((D97/D16)*100),"")</f>
        <v>0.0</v>
      </c>
      <c r="F97" s="48"/>
      <c r="G97" s="53">
        <f>IFERROR(((F97/F16)*100),"")</f>
        <v>0.0</v>
      </c>
      <c r="H97" s="48"/>
      <c r="I97" s="53">
        <f>IFERROR(((H97/H16)*100),"")</f>
        <v>0.0</v>
      </c>
      <c r="J97" s="48"/>
      <c r="K97" s="53">
        <f>IFERROR(((J97/J16)*100),"")</f>
        <v>0.0</v>
      </c>
      <c r="L97" s="48"/>
      <c r="M97" s="53">
        <f>IFERROR(((L97/L16)*100),"")</f>
        <v>0.0</v>
      </c>
      <c r="N97" s="48"/>
      <c r="O97" s="53">
        <f>IFERROR(((N97/N16)*100),"")</f>
        <v>0.0</v>
      </c>
      <c r="P97" s="48"/>
      <c r="Q97" s="53">
        <f>IFERROR(((P97/P16)*100),"")</f>
        <v>0.0</v>
      </c>
      <c r="R97" s="48"/>
      <c r="S97" s="53">
        <f>IFERROR(((R97/R16)*100),"")</f>
        <v>0.0</v>
      </c>
      <c r="T97" s="48"/>
      <c r="U97" s="53">
        <f>IFERROR(((T97/T16)*100),"")</f>
        <v>0.0</v>
      </c>
      <c r="V97" s="48"/>
      <c r="W97" s="53">
        <f>IFERROR(((V97/V16)*100),"")</f>
        <v>0.0</v>
      </c>
      <c r="X97" s="48"/>
      <c r="Y97" s="53">
        <f>IFERROR(((X97/X16)*100),"")</f>
        <v>0.0</v>
      </c>
      <c r="Z97" s="48"/>
      <c r="AA97" s="53">
        <f>IFERROR(((Z97/Z16)*100),"")</f>
        <v>0.0</v>
      </c>
      <c r="AB97" s="49">
        <v>10.0</v>
      </c>
      <c r="AC97" s="53">
        <f>IFERROR(((AB97/AB16)*100),"")</f>
        <v>0.003899944125500514</v>
      </c>
      <c r="AD97" s="49">
        <v>10.0</v>
      </c>
      <c r="AE97" s="53">
        <f>IFERROR(((AD97/AD16)*100),"")</f>
        <v>0.012523305872228215</v>
      </c>
      <c r="AF97" s="49">
        <v>10.0</v>
      </c>
      <c r="AG97" s="53">
        <f>IFERROR(((AF97/AF16)*100),"")</f>
        <v>0.006835769943529706</v>
      </c>
      <c r="AH97" s="49">
        <v>10.0</v>
      </c>
      <c r="AI97" s="53">
        <f>IFERROR(((AH97/AH16)*100),"")</f>
        <v>0.020207310843404658</v>
      </c>
      <c r="AJ97" s="49">
        <v>10.0</v>
      </c>
      <c r="AK97" s="53">
        <f>IFERROR(((AJ97/AJ16)*100),"")</f>
        <v>0.02005292367616614</v>
      </c>
      <c r="AL97" s="49">
        <v>10.0</v>
      </c>
      <c r="AM97" s="53">
        <f>IFERROR(((AL97/AL16)*100),"")</f>
        <v>0.021577971135579573</v>
      </c>
      <c r="AN97" s="49">
        <v>10.0</v>
      </c>
      <c r="AO97" s="53">
        <f>IFERROR(((AN97/AN16)*100),"")</f>
        <v>0.0599935087023584</v>
      </c>
      <c r="AP97" s="48"/>
      <c r="AQ97" s="53">
        <f>IFERROR(((AP97/AP16)*100),"")</f>
        <v>0.0</v>
      </c>
      <c r="AR97" s="49">
        <v>10.0</v>
      </c>
      <c r="AS97" s="53">
        <f>IFERROR(((AR97/AR16)*100),"")</f>
        <v>0.0049062518306452136</v>
      </c>
      <c r="AT97" s="49">
        <v>10.0</v>
      </c>
      <c r="AU97" s="53">
        <f>IFERROR(((AT97/AT16)*100),"")</f>
        <v>0.008238319422381766</v>
      </c>
      <c r="AV97" s="49">
        <v>10.0</v>
      </c>
      <c r="AW97" s="53">
        <f>IFERROR(((AV97/AV16)*100),"")</f>
        <v>0.009668315855757621</v>
      </c>
      <c r="AX97" s="48"/>
      <c r="AY97" s="53">
        <f>IFERROR(((AX97/AX16)*100),"")</f>
        <v>0.0</v>
      </c>
      <c r="AZ97" s="49">
        <v>10.0</v>
      </c>
      <c r="BA97" s="53">
        <f>IFERROR(((AZ97/AZ16)*100),"")</f>
        <v>0.0053572569858497164</v>
      </c>
      <c r="BB97" s="48"/>
      <c r="BC97" s="53">
        <f>IFERROR(((BB97/BB16)*100),"")</f>
        <v>0.0</v>
      </c>
      <c r="BD97" s="49">
        <v>10.0</v>
      </c>
      <c r="BE97" s="53">
        <f>IFERROR(((BD97/BD16)*100),"")</f>
        <v>0.008490836222552629</v>
      </c>
      <c r="BF97" s="49">
        <v>10.0</v>
      </c>
      <c r="BG97" s="53">
        <f>IFERROR(((BF97/BF16)*100),"")</f>
        <v>0.007338333575987563</v>
      </c>
      <c r="BH97" s="49">
        <v>10.0</v>
      </c>
      <c r="BI97" s="53">
        <f>IFERROR(((BH97/BH16)*100),"")</f>
        <v>0.003521084358772863</v>
      </c>
      <c r="BJ97" s="49">
        <v>10.0</v>
      </c>
      <c r="BK97" s="53">
        <f>IFERROR(((BJ97/BJ16)*100),"")</f>
        <v>0.007370108652352785</v>
      </c>
      <c r="BL97" s="49">
        <v>10.0</v>
      </c>
      <c r="BM97" s="53">
        <f>IFERROR(((BL97/BL16)*100),"")</f>
        <v>0.007362032203590227</v>
      </c>
      <c r="BN97" s="49">
        <v>10.0</v>
      </c>
      <c r="BO97" s="53">
        <f>IFERROR(((BN97/BN16)*100),"")</f>
        <v>0.0052206955052317644</v>
      </c>
      <c r="BP97" s="49">
        <v>10.0</v>
      </c>
      <c r="BQ97" s="53">
        <f>IFERROR(((BP97/BP16)*100),"")</f>
        <v>0.0031843758725189886</v>
      </c>
      <c r="BR97" s="49">
        <v>10.0</v>
      </c>
      <c r="BS97" s="53">
        <f>IFERROR(((BR97/BR16)*100),"")</f>
        <v>0.003348586367476279</v>
      </c>
      <c r="BT97" s="49">
        <v>10.0</v>
      </c>
      <c r="BU97" s="53">
        <f>IFERROR(((BT97/BT16)*100),"")</f>
        <v>0.002445235048708104</v>
      </c>
      <c r="BV97" s="49">
        <f>B97+D97+F97+H97+J97+L97+N97+P97+R97+T97+V97+X97+Z97+AB97+AD97+AF97+AH97+AJ97+AL97+AN97+AP97+AR97+AT97+AV97+AX97+AZ97+BB97+BD97+BF97+BH97+BJ97+BL97+BN97+BP97+BR97+BT97</f>
        <v>200.0</v>
      </c>
      <c r="BW97" s="53">
        <f>IFERROR(((BV97/BV16)*100),"")</f>
        <v>0.0042130266806029385</v>
      </c>
    </row>
    <row r="98" spans="1:75" ht="16" outlineLevel="1">
      <c r="A98" s="37" t="s">
        <v>94</v>
      </c>
      <c r="B98" s="48"/>
      <c r="C98" s="53">
        <f>IFERROR(((B98/B16)*100),"")</f>
        <v>0.0</v>
      </c>
      <c r="D98" s="48"/>
      <c r="E98" s="53">
        <f>IFERROR(((D98/D16)*100),"")</f>
        <v>0.0</v>
      </c>
      <c r="F98" s="48"/>
      <c r="G98" s="53">
        <f>IFERROR(((F98/F16)*100),"")</f>
        <v>0.0</v>
      </c>
      <c r="H98" s="48"/>
      <c r="I98" s="53">
        <f>IFERROR(((H98/H16)*100),"")</f>
        <v>0.0</v>
      </c>
      <c r="J98" s="48"/>
      <c r="K98" s="53">
        <f>IFERROR(((J98/J16)*100),"")</f>
        <v>0.0</v>
      </c>
      <c r="L98" s="48"/>
      <c r="M98" s="53">
        <f>IFERROR(((L98/L16)*100),"")</f>
        <v>0.0</v>
      </c>
      <c r="N98" s="48"/>
      <c r="O98" s="53">
        <f>IFERROR(((N98/N16)*100),"")</f>
        <v>0.0</v>
      </c>
      <c r="P98" s="48"/>
      <c r="Q98" s="53">
        <f>IFERROR(((P98/P16)*100),"")</f>
        <v>0.0</v>
      </c>
      <c r="R98" s="48"/>
      <c r="S98" s="53">
        <f>IFERROR(((R98/R16)*100),"")</f>
        <v>0.0</v>
      </c>
      <c r="T98" s="48"/>
      <c r="U98" s="53">
        <f>IFERROR(((T98/T16)*100),"")</f>
        <v>0.0</v>
      </c>
      <c r="V98" s="48"/>
      <c r="W98" s="53">
        <f>IFERROR(((V98/V16)*100),"")</f>
        <v>0.0</v>
      </c>
      <c r="X98" s="48"/>
      <c r="Y98" s="53">
        <f>IFERROR(((X98/X16)*100),"")</f>
        <v>0.0</v>
      </c>
      <c r="Z98" s="48"/>
      <c r="AA98" s="53">
        <f>IFERROR(((Z98/Z16)*100),"")</f>
        <v>0.0</v>
      </c>
      <c r="AB98" s="48"/>
      <c r="AC98" s="53">
        <f>IFERROR(((AB98/AB16)*100),"")</f>
        <v>0.0</v>
      </c>
      <c r="AD98" s="48"/>
      <c r="AE98" s="53">
        <f>IFERROR(((AD98/AD16)*100),"")</f>
        <v>0.0</v>
      </c>
      <c r="AF98" s="48"/>
      <c r="AG98" s="53">
        <f>IFERROR(((AF98/AF16)*100),"")</f>
        <v>0.0</v>
      </c>
      <c r="AH98" s="48"/>
      <c r="AI98" s="53">
        <f>IFERROR(((AH98/AH16)*100),"")</f>
        <v>0.0</v>
      </c>
      <c r="AJ98" s="48"/>
      <c r="AK98" s="53">
        <f>IFERROR(((AJ98/AJ16)*100),"")</f>
        <v>0.0</v>
      </c>
      <c r="AL98" s="48"/>
      <c r="AM98" s="53">
        <f>IFERROR(((AL98/AL16)*100),"")</f>
        <v>0.0</v>
      </c>
      <c r="AN98" s="48"/>
      <c r="AO98" s="53">
        <f>IFERROR(((AN98/AN16)*100),"")</f>
        <v>0.0</v>
      </c>
      <c r="AP98" s="48"/>
      <c r="AQ98" s="53">
        <f>IFERROR(((AP98/AP16)*100),"")</f>
        <v>0.0</v>
      </c>
      <c r="AR98" s="48"/>
      <c r="AS98" s="53">
        <f>IFERROR(((AR98/AR16)*100),"")</f>
        <v>0.0</v>
      </c>
      <c r="AT98" s="48"/>
      <c r="AU98" s="53">
        <f>IFERROR(((AT98/AT16)*100),"")</f>
        <v>0.0</v>
      </c>
      <c r="AV98" s="49">
        <v>791.8</v>
      </c>
      <c r="AW98" s="53">
        <f>IFERROR(((AV98/AV16)*100),"")</f>
        <v>0.7655372494588885</v>
      </c>
      <c r="AX98" s="48"/>
      <c r="AY98" s="53">
        <f>IFERROR(((AX98/AX16)*100),"")</f>
        <v>0.0</v>
      </c>
      <c r="AZ98" s="48"/>
      <c r="BA98" s="53">
        <f>IFERROR(((AZ98/AZ16)*100),"")</f>
        <v>0.0</v>
      </c>
      <c r="BB98" s="48"/>
      <c r="BC98" s="53">
        <f>IFERROR(((BB98/BB16)*100),"")</f>
        <v>0.0</v>
      </c>
      <c r="BD98" s="48"/>
      <c r="BE98" s="53">
        <f>IFERROR(((BD98/BD16)*100),"")</f>
        <v>0.0</v>
      </c>
      <c r="BF98" s="48"/>
      <c r="BG98" s="53">
        <f>IFERROR(((BF98/BF16)*100),"")</f>
        <v>0.0</v>
      </c>
      <c r="BH98" s="48"/>
      <c r="BI98" s="53">
        <f>IFERROR(((BH98/BH16)*100),"")</f>
        <v>0.0</v>
      </c>
      <c r="BJ98" s="48"/>
      <c r="BK98" s="53">
        <f>IFERROR(((BJ98/BJ16)*100),"")</f>
        <v>0.0</v>
      </c>
      <c r="BL98" s="48"/>
      <c r="BM98" s="53">
        <f>IFERROR(((BL98/BL16)*100),"")</f>
        <v>0.0</v>
      </c>
      <c r="BN98" s="48"/>
      <c r="BO98" s="53">
        <f>IFERROR(((BN98/BN16)*100),"")</f>
        <v>0.0</v>
      </c>
      <c r="BP98" s="48"/>
      <c r="BQ98" s="53">
        <f>IFERROR(((BP98/BP16)*100),"")</f>
        <v>0.0</v>
      </c>
      <c r="BR98" s="48"/>
      <c r="BS98" s="53">
        <f>IFERROR(((BR98/BR16)*100),"")</f>
        <v>0.0</v>
      </c>
      <c r="BT98" s="48"/>
      <c r="BU98" s="53">
        <f>IFERROR(((BT98/BT16)*100),"")</f>
        <v>0.0</v>
      </c>
      <c r="BV98" s="49">
        <f>B98+D98+F98+H98+J98+L98+N98+P98+R98+T98+V98+X98+Z98+AB98+AD98+AF98+AH98+AJ98+AL98+AN98+AP98+AR98+AT98+AV98+AX98+AZ98+BB98+BD98+BF98+BH98+BJ98+BL98+BN98+BP98+BR98+BT98</f>
        <v>791.8</v>
      </c>
      <c r="BW98" s="53">
        <f>IFERROR(((BV98/BV16)*100),"")</f>
        <v>0.016679372628507036</v>
      </c>
    </row>
    <row r="99" spans="1:75" ht="16" outlineLevel="1">
      <c r="A99" s="37" t="s">
        <v>95</v>
      </c>
      <c r="B99" s="48"/>
      <c r="C99" s="53">
        <f>IFERROR(((B99/B16)*100),"")</f>
        <v>0.0</v>
      </c>
      <c r="D99" s="48"/>
      <c r="E99" s="53">
        <f>IFERROR(((D99/D16)*100),"")</f>
        <v>0.0</v>
      </c>
      <c r="F99" s="48"/>
      <c r="G99" s="53">
        <f>IFERROR(((F99/F16)*100),"")</f>
        <v>0.0</v>
      </c>
      <c r="H99" s="48"/>
      <c r="I99" s="53">
        <f>IFERROR(((H99/H16)*100),"")</f>
        <v>0.0</v>
      </c>
      <c r="J99" s="48"/>
      <c r="K99" s="53">
        <f>IFERROR(((J99/J16)*100),"")</f>
        <v>0.0</v>
      </c>
      <c r="L99" s="48"/>
      <c r="M99" s="53">
        <f>IFERROR(((L99/L16)*100),"")</f>
        <v>0.0</v>
      </c>
      <c r="N99" s="48"/>
      <c r="O99" s="53">
        <f>IFERROR(((N99/N16)*100),"")</f>
        <v>0.0</v>
      </c>
      <c r="P99" s="48"/>
      <c r="Q99" s="53">
        <f>IFERROR(((P99/P16)*100),"")</f>
        <v>0.0</v>
      </c>
      <c r="R99" s="49">
        <v>-349.0</v>
      </c>
      <c r="S99" s="53">
        <f>IFERROR(((R99/R16)*100),"")</f>
        <v>-0.7342755624677044</v>
      </c>
      <c r="T99" s="49">
        <v>349.0</v>
      </c>
      <c r="U99" s="53">
        <f>IFERROR(((T99/T16)*100),"")</f>
        <v>1.5748599999097501</v>
      </c>
      <c r="V99" s="49">
        <v>0</v>
      </c>
      <c r="W99" s="53">
        <f>IFERROR(((V99/V16)*100),"")</f>
        <v>0.0</v>
      </c>
      <c r="X99" s="49">
        <v>0</v>
      </c>
      <c r="Y99" s="53">
        <f>IFERROR(((X99/X16)*100),"")</f>
        <v>0.0</v>
      </c>
      <c r="Z99" s="49">
        <v>-698.0</v>
      </c>
      <c r="AA99" s="53">
        <f>IFERROR(((Z99/Z16)*100),"")</f>
        <v>-3.328334473772677</v>
      </c>
      <c r="AB99" s="49">
        <v>-85.0</v>
      </c>
      <c r="AC99" s="53">
        <f>IFERROR(((AB99/AB16)*100),"")</f>
        <v>-0.03314952506675437</v>
      </c>
      <c r="AD99" s="49">
        <v>783.0</v>
      </c>
      <c r="AE99" s="53">
        <f>IFERROR(((AD99/AD16)*100),"")</f>
        <v>0.9805748497954693</v>
      </c>
      <c r="AF99" s="49">
        <v>0</v>
      </c>
      <c r="AG99" s="53">
        <f>IFERROR(((AF99/AF16)*100),"")</f>
        <v>0.0</v>
      </c>
      <c r="AH99" s="49">
        <v>0</v>
      </c>
      <c r="AI99" s="53">
        <f>IFERROR(((AH99/AH16)*100),"")</f>
        <v>0.0</v>
      </c>
      <c r="AJ99" s="49">
        <v>-349.0</v>
      </c>
      <c r="AK99" s="53">
        <f>IFERROR(((AJ99/AJ16)*100),"")</f>
        <v>-0.6998470362981982</v>
      </c>
      <c r="AL99" s="49">
        <v>349.0</v>
      </c>
      <c r="AM99" s="53">
        <f>IFERROR(((AL99/AL16)*100),"")</f>
        <v>0.7530711926317271</v>
      </c>
      <c r="AN99" s="48"/>
      <c r="AO99" s="53">
        <f>IFERROR(((AN99/AN16)*100),"")</f>
        <v>0.0</v>
      </c>
      <c r="AP99" s="48"/>
      <c r="AQ99" s="53">
        <f>IFERROR(((AP99/AP16)*100),"")</f>
        <v>0.0</v>
      </c>
      <c r="AR99" s="49">
        <v>0</v>
      </c>
      <c r="AS99" s="53">
        <f>IFERROR(((AR99/AR16)*100),"")</f>
        <v>0.0</v>
      </c>
      <c r="AT99" s="48"/>
      <c r="AU99" s="53">
        <f>IFERROR(((AT99/AT16)*100),"")</f>
        <v>0.0</v>
      </c>
      <c r="AV99" s="48"/>
      <c r="AW99" s="53">
        <f>IFERROR(((AV99/AV16)*100),"")</f>
        <v>0.0</v>
      </c>
      <c r="AX99" s="48"/>
      <c r="AY99" s="53">
        <f>IFERROR(((AX99/AX16)*100),"")</f>
        <v>0.0</v>
      </c>
      <c r="AZ99" s="48"/>
      <c r="BA99" s="53">
        <f>IFERROR(((AZ99/AZ16)*100),"")</f>
        <v>0.0</v>
      </c>
      <c r="BB99" s="48"/>
      <c r="BC99" s="53">
        <f>IFERROR(((BB99/BB16)*100),"")</f>
        <v>0.0</v>
      </c>
      <c r="BD99" s="48"/>
      <c r="BE99" s="53">
        <f>IFERROR(((BD99/BD16)*100),"")</f>
        <v>0.0</v>
      </c>
      <c r="BF99" s="48"/>
      <c r="BG99" s="53">
        <f>IFERROR(((BF99/BF16)*100),"")</f>
        <v>0.0</v>
      </c>
      <c r="BH99" s="48"/>
      <c r="BI99" s="53">
        <f>IFERROR(((BH99/BH16)*100),"")</f>
        <v>0.0</v>
      </c>
      <c r="BJ99" s="48"/>
      <c r="BK99" s="53">
        <f>IFERROR(((BJ99/BJ16)*100),"")</f>
        <v>0.0</v>
      </c>
      <c r="BL99" s="48"/>
      <c r="BM99" s="53">
        <f>IFERROR(((BL99/BL16)*100),"")</f>
        <v>0.0</v>
      </c>
      <c r="BN99" s="48"/>
      <c r="BO99" s="53">
        <f>IFERROR(((BN99/BN16)*100),"")</f>
        <v>0.0</v>
      </c>
      <c r="BP99" s="48"/>
      <c r="BQ99" s="53">
        <f>IFERROR(((BP99/BP16)*100),"")</f>
        <v>0.0</v>
      </c>
      <c r="BR99" s="48"/>
      <c r="BS99" s="53">
        <f>IFERROR(((BR99/BR16)*100),"")</f>
        <v>0.0</v>
      </c>
      <c r="BT99" s="49">
        <v>-98.11</v>
      </c>
      <c r="BU99" s="53">
        <f>IFERROR(((BT99/BT16)*100),"")</f>
        <v>-0.023990201062875208</v>
      </c>
      <c r="BV99" s="49">
        <f>B99+D99+F99+H99+J99+L99+N99+P99+R99+T99+V99+X99+Z99+AB99+AD99+AF99+AH99+AJ99+AL99+AN99+AP99+AR99+AT99+AV99+AX99+AZ99+BB99+BD99+BF99+BH99+BJ99+BL99+BN99+BP99+BR99+BT99</f>
        <v>-98.11</v>
      </c>
      <c r="BW99" s="53">
        <f>IFERROR(((BV99/BV16)*100),"")</f>
        <v>-0.002066700238169772</v>
      </c>
    </row>
    <row r="100" spans="1:75" ht="16" outlineLevel="1">
      <c r="A100" s="37" t="s">
        <v>96</v>
      </c>
      <c r="B100" s="48"/>
      <c r="C100" s="53">
        <f>IFERROR(((B100/B16)*100),"")</f>
        <v>0.0</v>
      </c>
      <c r="D100" s="48"/>
      <c r="E100" s="53">
        <f>IFERROR(((D100/D16)*100),"")</f>
        <v>0.0</v>
      </c>
      <c r="F100" s="48"/>
      <c r="G100" s="53">
        <f>IFERROR(((F100/F16)*100),"")</f>
        <v>0.0</v>
      </c>
      <c r="H100" s="48"/>
      <c r="I100" s="53">
        <f>IFERROR(((H100/H16)*100),"")</f>
        <v>0.0</v>
      </c>
      <c r="J100" s="48"/>
      <c r="K100" s="53">
        <f>IFERROR(((J100/J16)*100),"")</f>
        <v>0.0</v>
      </c>
      <c r="L100" s="48"/>
      <c r="M100" s="53">
        <f>IFERROR(((L100/L16)*100),"")</f>
        <v>0.0</v>
      </c>
      <c r="N100" s="48"/>
      <c r="O100" s="53">
        <f>IFERROR(((N100/N16)*100),"")</f>
        <v>0.0</v>
      </c>
      <c r="P100" s="48"/>
      <c r="Q100" s="53">
        <f>IFERROR(((P100/P16)*100),"")</f>
        <v>0.0</v>
      </c>
      <c r="R100" s="48"/>
      <c r="S100" s="53">
        <f>IFERROR(((R100/R16)*100),"")</f>
        <v>0.0</v>
      </c>
      <c r="T100" s="48"/>
      <c r="U100" s="53">
        <f>IFERROR(((T100/T16)*100),"")</f>
        <v>0.0</v>
      </c>
      <c r="V100" s="48"/>
      <c r="W100" s="53">
        <f>IFERROR(((V100/V16)*100),"")</f>
        <v>0.0</v>
      </c>
      <c r="X100" s="48"/>
      <c r="Y100" s="53">
        <f>IFERROR(((X100/X16)*100),"")</f>
        <v>0.0</v>
      </c>
      <c r="Z100" s="48"/>
      <c r="AA100" s="53">
        <f>IFERROR(((Z100/Z16)*100),"")</f>
        <v>0.0</v>
      </c>
      <c r="AB100" s="48"/>
      <c r="AC100" s="53">
        <f>IFERROR(((AB100/AB16)*100),"")</f>
        <v>0.0</v>
      </c>
      <c r="AD100" s="48"/>
      <c r="AE100" s="53">
        <f>IFERROR(((AD100/AD16)*100),"")</f>
        <v>0.0</v>
      </c>
      <c r="AF100" s="48"/>
      <c r="AG100" s="53">
        <f>IFERROR(((AF100/AF16)*100),"")</f>
        <v>0.0</v>
      </c>
      <c r="AH100" s="48"/>
      <c r="AI100" s="53">
        <f>IFERROR(((AH100/AH16)*100),"")</f>
        <v>0.0</v>
      </c>
      <c r="AJ100" s="48"/>
      <c r="AK100" s="53">
        <f>IFERROR(((AJ100/AJ16)*100),"")</f>
        <v>0.0</v>
      </c>
      <c r="AL100" s="48"/>
      <c r="AM100" s="53">
        <f>IFERROR(((AL100/AL16)*100),"")</f>
        <v>0.0</v>
      </c>
      <c r="AN100" s="48"/>
      <c r="AO100" s="53">
        <f>IFERROR(((AN100/AN16)*100),"")</f>
        <v>0.0</v>
      </c>
      <c r="AP100" s="48"/>
      <c r="AQ100" s="53">
        <f>IFERROR(((AP100/AP16)*100),"")</f>
        <v>0.0</v>
      </c>
      <c r="AR100" s="49">
        <v>913.56</v>
      </c>
      <c r="AS100" s="53">
        <f>IFERROR(((AR100/AR16)*100),"")</f>
        <v>0.44821554224042415</v>
      </c>
      <c r="AT100" s="49">
        <v>-27.0</v>
      </c>
      <c r="AU100" s="53">
        <f>IFERROR(((AT100/AT16)*100),"")</f>
        <v>-0.02224346244043077</v>
      </c>
      <c r="AV100" s="48"/>
      <c r="AW100" s="53">
        <f>IFERROR(((AV100/AV16)*100),"")</f>
        <v>0.0</v>
      </c>
      <c r="AX100" s="48"/>
      <c r="AY100" s="53">
        <f>IFERROR(((AX100/AX16)*100),"")</f>
        <v>0.0</v>
      </c>
      <c r="AZ100" s="48"/>
      <c r="BA100" s="53">
        <f>IFERROR(((AZ100/AZ16)*100),"")</f>
        <v>0.0</v>
      </c>
      <c r="BB100" s="48"/>
      <c r="BC100" s="53">
        <f>IFERROR(((BB100/BB16)*100),"")</f>
        <v>0.0</v>
      </c>
      <c r="BD100" s="49">
        <v>2502.17</v>
      </c>
      <c r="BE100" s="53">
        <f>IFERROR(((BD100/BD16)*100),"")</f>
        <v>2.1245515670984516</v>
      </c>
      <c r="BF100" s="48"/>
      <c r="BG100" s="53">
        <f>IFERROR(((BF100/BF16)*100),"")</f>
        <v>0.0</v>
      </c>
      <c r="BH100" s="48"/>
      <c r="BI100" s="53">
        <f>IFERROR(((BH100/BH16)*100),"")</f>
        <v>0.0</v>
      </c>
      <c r="BJ100" s="49">
        <v>514.07</v>
      </c>
      <c r="BK100" s="53">
        <f>IFERROR(((BJ100/BJ16)*100),"")</f>
        <v>0.3788751754914996</v>
      </c>
      <c r="BL100" s="49">
        <v>5826.05</v>
      </c>
      <c r="BM100" s="53">
        <f>IFERROR(((BL100/BL16)*100),"")</f>
        <v>4.289156771972684</v>
      </c>
      <c r="BN100" s="48"/>
      <c r="BO100" s="53">
        <f>IFERROR(((BN100/BN16)*100),"")</f>
        <v>0.0</v>
      </c>
      <c r="BP100" s="49">
        <v>7441.03</v>
      </c>
      <c r="BQ100" s="53">
        <f>IFERROR(((BP100/BP16)*100),"")</f>
        <v>2.369503639868997</v>
      </c>
      <c r="BR100" s="49">
        <v>2154.36</v>
      </c>
      <c r="BS100" s="53">
        <f>IFERROR(((BR100/BR16)*100),"")</f>
        <v>0.7214060526636197</v>
      </c>
      <c r="BT100" s="49">
        <v>7394.21</v>
      </c>
      <c r="BU100" s="53">
        <f>IFERROR(((BT100/BT16)*100),"")</f>
        <v>1.808058144950795</v>
      </c>
      <c r="BV100" s="49">
        <f>B100+D100+F100+H100+J100+L100+N100+P100+R100+T100+V100+X100+Z100+AB100+AD100+AF100+AH100+AJ100+AL100+AN100+AP100+AR100+AT100+AV100+AX100+AZ100+BB100+BD100+BF100+BH100+BJ100+BL100+BN100+BP100+BR100+BT100</f>
        <v>26718.45</v>
      </c>
      <c r="BW100" s="53">
        <f>IFERROR(((BV100/BV16)*100),"")</f>
        <v>0.562827713571778</v>
      </c>
    </row>
    <row r="101" spans="1:75" ht="16">
      <c r="A101" s="38" t="s">
        <v>97</v>
      </c>
      <c r="B101" s="51"/>
      <c r="C101" s="54">
        <f>IFERROR(((B101/B16)*100),"")</f>
        <v>0.0</v>
      </c>
      <c r="D101" s="51"/>
      <c r="E101" s="54">
        <f>IFERROR(((D101/D16)*100),"")</f>
        <v>0.0</v>
      </c>
      <c r="F101" s="51"/>
      <c r="G101" s="54">
        <f>IFERROR(((F101/F16)*100),"")</f>
        <v>0.0</v>
      </c>
      <c r="H101" s="51"/>
      <c r="I101" s="54">
        <f>IFERROR(((H101/H16)*100),"")</f>
        <v>0.0</v>
      </c>
      <c r="J101" s="51"/>
      <c r="K101" s="54">
        <f>IFERROR(((J101/J16)*100),"")</f>
        <v>0.0</v>
      </c>
      <c r="L101" s="51"/>
      <c r="M101" s="54">
        <f>IFERROR(((L101/L16)*100),"")</f>
        <v>0.0</v>
      </c>
      <c r="N101" s="51"/>
      <c r="O101" s="54">
        <f>IFERROR(((N101/N16)*100),"")</f>
        <v>0.0</v>
      </c>
      <c r="P101" s="51"/>
      <c r="Q101" s="54">
        <f>IFERROR(((P101/P16)*100),"")</f>
        <v>0.0</v>
      </c>
      <c r="R101" s="50">
        <f>R97+R98+R99+R100</f>
        <v>-349.0</v>
      </c>
      <c r="S101" s="54">
        <f>IFERROR(((R101/R16)*100),"")</f>
        <v>-0.7342755624677044</v>
      </c>
      <c r="T101" s="50">
        <f>T97+T98+T99+T100</f>
        <v>349.0</v>
      </c>
      <c r="U101" s="54">
        <f>IFERROR(((T101/T16)*100),"")</f>
        <v>1.5748599999097501</v>
      </c>
      <c r="V101" s="50">
        <f>V97+V98+V99+V100</f>
        <v>0.0</v>
      </c>
      <c r="W101" s="54">
        <f>IFERROR(((V101/V16)*100),"")</f>
        <v>0.0</v>
      </c>
      <c r="X101" s="50">
        <f>X97+X98+X99+X100</f>
        <v>0.0</v>
      </c>
      <c r="Y101" s="54">
        <f>IFERROR(((X101/X16)*100),"")</f>
        <v>0.0</v>
      </c>
      <c r="Z101" s="50">
        <f>Z97+Z98+Z99+Z100</f>
        <v>-698.0</v>
      </c>
      <c r="AA101" s="54">
        <f>IFERROR(((Z101/Z16)*100),"")</f>
        <v>-3.328334473772677</v>
      </c>
      <c r="AB101" s="50">
        <f>AB97+AB98+AB99+AB100</f>
        <v>-75.0</v>
      </c>
      <c r="AC101" s="54">
        <f>IFERROR(((AB101/AB16)*100),"")</f>
        <v>-0.029249580941253857</v>
      </c>
      <c r="AD101" s="50">
        <f>AD97+AD98+AD99+AD100</f>
        <v>793.0</v>
      </c>
      <c r="AE101" s="54">
        <f>IFERROR(((AD101/AD16)*100),"")</f>
        <v>0.9930981556676974</v>
      </c>
      <c r="AF101" s="50">
        <f>AF97+AF98+AF99+AF100</f>
        <v>10.0</v>
      </c>
      <c r="AG101" s="54">
        <f>IFERROR(((AF101/AF16)*100),"")</f>
        <v>0.006835769943529706</v>
      </c>
      <c r="AH101" s="50">
        <f>AH97+AH98+AH99+AH100</f>
        <v>10.0</v>
      </c>
      <c r="AI101" s="54">
        <f>IFERROR(((AH101/AH16)*100),"")</f>
        <v>0.020207310843404658</v>
      </c>
      <c r="AJ101" s="50">
        <f>AJ97+AJ98+AJ99+AJ100</f>
        <v>-339.0</v>
      </c>
      <c r="AK101" s="54">
        <f>IFERROR(((AJ101/AJ16)*100),"")</f>
        <v>-0.6797941126220322</v>
      </c>
      <c r="AL101" s="50">
        <f>AL97+AL98+AL99+AL100</f>
        <v>359.0</v>
      </c>
      <c r="AM101" s="54">
        <f>IFERROR(((AL101/AL16)*100),"")</f>
        <v>0.7746491637673066</v>
      </c>
      <c r="AN101" s="50">
        <f>AN97+AN98+AN99+AN100</f>
        <v>10.0</v>
      </c>
      <c r="AO101" s="54">
        <f>IFERROR(((AN101/AN16)*100),"")</f>
        <v>0.0599935087023584</v>
      </c>
      <c r="AP101" s="51"/>
      <c r="AQ101" s="54">
        <f>IFERROR(((AP101/AP16)*100),"")</f>
        <v>0.0</v>
      </c>
      <c r="AR101" s="50">
        <f>AR97+AR98+AR99+AR100</f>
        <v>923.56</v>
      </c>
      <c r="AS101" s="54">
        <f>IFERROR(((AR101/AR16)*100),"")</f>
        <v>0.4531217940710693</v>
      </c>
      <c r="AT101" s="50">
        <f>AT97+AT98+AT99+AT100</f>
        <v>-17.0</v>
      </c>
      <c r="AU101" s="54">
        <f>IFERROR(((AT101/AT16)*100),"")</f>
        <v>-0.014005143018049003</v>
      </c>
      <c r="AV101" s="50">
        <f>AV97+AV98+AV99+AV100</f>
        <v>801.8</v>
      </c>
      <c r="AW101" s="54">
        <f>IFERROR(((AV101/AV16)*100),"")</f>
        <v>0.775205565314646</v>
      </c>
      <c r="AX101" s="51"/>
      <c r="AY101" s="54">
        <f>IFERROR(((AX101/AX16)*100),"")</f>
        <v>0.0</v>
      </c>
      <c r="AZ101" s="50">
        <f>AZ97+AZ98+AZ99+AZ100</f>
        <v>10.0</v>
      </c>
      <c r="BA101" s="54">
        <f>IFERROR(((AZ101/AZ16)*100),"")</f>
        <v>0.0053572569858497164</v>
      </c>
      <c r="BB101" s="51"/>
      <c r="BC101" s="54">
        <f>IFERROR(((BB101/BB16)*100),"")</f>
        <v>0.0</v>
      </c>
      <c r="BD101" s="50">
        <f>BD97+BD98+BD99+BD100</f>
        <v>2512.17</v>
      </c>
      <c r="BE101" s="54">
        <f>IFERROR(((BD101/BD16)*100),"")</f>
        <v>2.133042403321004</v>
      </c>
      <c r="BF101" s="50">
        <f>BF97+BF98+BF99+BF100</f>
        <v>10.0</v>
      </c>
      <c r="BG101" s="54">
        <f>IFERROR(((BF101/BF16)*100),"")</f>
        <v>0.007338333575987563</v>
      </c>
      <c r="BH101" s="50">
        <f>BH97+BH98+BH99+BH100</f>
        <v>10.0</v>
      </c>
      <c r="BI101" s="54">
        <f>IFERROR(((BH101/BH16)*100),"")</f>
        <v>0.003521084358772863</v>
      </c>
      <c r="BJ101" s="50">
        <f>BJ97+BJ98+BJ99+BJ100</f>
        <v>524.07</v>
      </c>
      <c r="BK101" s="54">
        <f>IFERROR(((BJ101/BJ16)*100),"")</f>
        <v>0.3862452841438524</v>
      </c>
      <c r="BL101" s="50">
        <f>BL97+BL98+BL99+BL100</f>
        <v>5836.05</v>
      </c>
      <c r="BM101" s="54">
        <f>IFERROR(((BL101/BL16)*100),"")</f>
        <v>4.296518804176275</v>
      </c>
      <c r="BN101" s="50">
        <f>BN97+BN98+BN99+BN100</f>
        <v>10.0</v>
      </c>
      <c r="BO101" s="54">
        <f>IFERROR(((BN101/BN16)*100),"")</f>
        <v>0.0052206955052317644</v>
      </c>
      <c r="BP101" s="50">
        <f>BP97+BP98+BP99+BP100</f>
        <v>7451.03</v>
      </c>
      <c r="BQ101" s="54">
        <f>IFERROR(((BP101/BP16)*100),"")</f>
        <v>2.3726880157415158</v>
      </c>
      <c r="BR101" s="50">
        <f>BR97+BR98+BR99+BR100</f>
        <v>2164.36</v>
      </c>
      <c r="BS101" s="54">
        <f>IFERROR(((BR101/BR16)*100),"")</f>
        <v>0.724754639031096</v>
      </c>
      <c r="BT101" s="50">
        <f>BT97+BT98+BT99+BT100</f>
        <v>7306.1</v>
      </c>
      <c r="BU101" s="54">
        <f>IFERROR(((BT101/BT16)*100),"")</f>
        <v>1.786513178936628</v>
      </c>
      <c r="BV101" s="50">
        <f>B101+D101+F101+H101+J101+L101+N101+P101+R101+T101+V101+X101+Z101+AB101+AD101+AF101+AH101+AJ101+AL101+AN101+AP101+AR101+AT101+AV101+AX101+AZ101+BB101+BD101+BF101+BH101+BJ101+BL101+BN101+BP101+BR101+BT101</f>
        <v>27612.14</v>
      </c>
      <c r="BW101" s="54">
        <f>IFERROR(((BV101/BV16)*100),"")</f>
        <v>0.5816534126427182</v>
      </c>
    </row>
    <row r="102" spans="1:73" ht="16">
      <c r="A102" s="36" t="s">
        <v>98</v>
      </c>
      <c r="B102" s="48"/>
      <c r="C102" s="53">
        <f>IFERROR(((B102/B16)*100),"")</f>
        <v>0.0</v>
      </c>
      <c r="D102" s="48"/>
      <c r="E102" s="53">
        <f>IFERROR(((D102/D16)*100),"")</f>
        <v>0.0</v>
      </c>
      <c r="F102" s="48"/>
      <c r="G102" s="53">
        <f>IFERROR(((F102/F16)*100),"")</f>
        <v>0.0</v>
      </c>
      <c r="H102" s="48"/>
      <c r="I102" s="53">
        <f>IFERROR(((H102/H16)*100),"")</f>
        <v>0.0</v>
      </c>
      <c r="J102" s="48"/>
      <c r="K102" s="53">
        <f>IFERROR(((J102/J16)*100),"")</f>
        <v>0.0</v>
      </c>
      <c r="L102" s="48"/>
      <c r="M102" s="53">
        <f>IFERROR(((L102/L16)*100),"")</f>
        <v>0.0</v>
      </c>
      <c r="N102" s="48"/>
      <c r="O102" s="53">
        <f>IFERROR(((N102/N16)*100),"")</f>
        <v>0.0</v>
      </c>
      <c r="P102" s="48"/>
      <c r="Q102" s="53">
        <f>IFERROR(((P102/P16)*100),"")</f>
        <v>0.0</v>
      </c>
      <c r="R102" s="48"/>
      <c r="S102" s="53">
        <f>IFERROR(((R102/R16)*100),"")</f>
        <v>0.0</v>
      </c>
      <c r="T102" s="48"/>
      <c r="U102" s="53">
        <f>IFERROR(((T102/T16)*100),"")</f>
        <v>0.0</v>
      </c>
      <c r="V102" s="48"/>
      <c r="W102" s="53">
        <f>IFERROR(((V102/V16)*100),"")</f>
        <v>0.0</v>
      </c>
      <c r="X102" s="48"/>
      <c r="Y102" s="53">
        <f>IFERROR(((X102/X16)*100),"")</f>
        <v>0.0</v>
      </c>
      <c r="Z102" s="48"/>
      <c r="AA102" s="53">
        <f>IFERROR(((Z102/Z16)*100),"")</f>
        <v>0.0</v>
      </c>
      <c r="AB102" s="48"/>
      <c r="AC102" s="53">
        <f>IFERROR(((AB102/AB16)*100),"")</f>
        <v>0.0</v>
      </c>
      <c r="AD102" s="48"/>
      <c r="AE102" s="53">
        <f>IFERROR(((AD102/AD16)*100),"")</f>
        <v>0.0</v>
      </c>
      <c r="AF102" s="48"/>
      <c r="AG102" s="53">
        <f>IFERROR(((AF102/AF16)*100),"")</f>
        <v>0.0</v>
      </c>
      <c r="AH102" s="48"/>
      <c r="AI102" s="53">
        <f>IFERROR(((AH102/AH16)*100),"")</f>
        <v>0.0</v>
      </c>
      <c r="AJ102" s="48"/>
      <c r="AK102" s="53">
        <f>IFERROR(((AJ102/AJ16)*100),"")</f>
        <v>0.0</v>
      </c>
      <c r="AL102" s="48"/>
      <c r="AM102" s="53">
        <f>IFERROR(((AL102/AL16)*100),"")</f>
        <v>0.0</v>
      </c>
      <c r="AN102" s="48"/>
      <c r="AO102" s="53">
        <f>IFERROR(((AN102/AN16)*100),"")</f>
        <v>0.0</v>
      </c>
      <c r="AP102" s="48"/>
      <c r="AQ102" s="53">
        <f>IFERROR(((AP102/AP16)*100),"")</f>
        <v>0.0</v>
      </c>
      <c r="AR102" s="48"/>
      <c r="AS102" s="53">
        <f>IFERROR(((AR102/AR16)*100),"")</f>
        <v>0.0</v>
      </c>
      <c r="AT102" s="48"/>
      <c r="AU102" s="53">
        <f>IFERROR(((AT102/AT16)*100),"")</f>
        <v>0.0</v>
      </c>
      <c r="AV102" s="48"/>
      <c r="AW102" s="53">
        <f>IFERROR(((AV102/AV16)*100),"")</f>
        <v>0.0</v>
      </c>
      <c r="AX102" s="48"/>
      <c r="AY102" s="53">
        <f>IFERROR(((AX102/AX16)*100),"")</f>
        <v>0.0</v>
      </c>
      <c r="AZ102" s="48"/>
      <c r="BA102" s="53">
        <f>IFERROR(((AZ102/AZ16)*100),"")</f>
        <v>0.0</v>
      </c>
      <c r="BB102" s="48"/>
      <c r="BC102" s="53">
        <f>IFERROR(((BB102/BB16)*100),"")</f>
        <v>0.0</v>
      </c>
      <c r="BD102" s="48"/>
      <c r="BE102" s="53">
        <f>IFERROR(((BD102/BD16)*100),"")</f>
        <v>0.0</v>
      </c>
      <c r="BF102" s="48"/>
      <c r="BG102" s="53">
        <f>IFERROR(((BF102/BF16)*100),"")</f>
        <v>0.0</v>
      </c>
      <c r="BH102" s="48"/>
      <c r="BI102" s="53">
        <f>IFERROR(((BH102/BH16)*100),"")</f>
        <v>0.0</v>
      </c>
      <c r="BJ102" s="48"/>
      <c r="BK102" s="53">
        <f>IFERROR(((BJ102/BJ16)*100),"")</f>
        <v>0.0</v>
      </c>
      <c r="BL102" s="48"/>
      <c r="BM102" s="53">
        <f>IFERROR(((BL102/BL16)*100),"")</f>
        <v>0.0</v>
      </c>
      <c r="BN102" s="48"/>
      <c r="BO102" s="53">
        <f>IFERROR(((BN102/BN16)*100),"")</f>
        <v>0.0</v>
      </c>
      <c r="BP102" s="48"/>
      <c r="BQ102" s="53">
        <f>IFERROR(((BP102/BP16)*100),"")</f>
        <v>0.0</v>
      </c>
      <c r="BR102" s="48"/>
      <c r="BS102" s="53">
        <f>IFERROR(((BR102/BR16)*100),"")</f>
        <v>0.0</v>
      </c>
      <c r="BT102" s="48"/>
      <c r="BU102" s="53">
        <f>IFERROR(((BT102/BT16)*100),"")</f>
        <v>0.0</v>
      </c>
    </row>
    <row r="103" spans="1:75" ht="16" outlineLevel="1">
      <c r="A103" s="37" t="s">
        <v>99</v>
      </c>
      <c r="B103" s="48"/>
      <c r="C103" s="53">
        <f>IFERROR(((B103/B16)*100),"")</f>
        <v>0.0</v>
      </c>
      <c r="D103" s="48"/>
      <c r="E103" s="53">
        <f>IFERROR(((D103/D16)*100),"")</f>
        <v>0.0</v>
      </c>
      <c r="F103" s="48"/>
      <c r="G103" s="53">
        <f>IFERROR(((F103/F16)*100),"")</f>
        <v>0.0</v>
      </c>
      <c r="H103" s="48"/>
      <c r="I103" s="53">
        <f>IFERROR(((H103/H16)*100),"")</f>
        <v>0.0</v>
      </c>
      <c r="J103" s="48"/>
      <c r="K103" s="53">
        <f>IFERROR(((J103/J16)*100),"")</f>
        <v>0.0</v>
      </c>
      <c r="L103" s="48"/>
      <c r="M103" s="53">
        <f>IFERROR(((L103/L16)*100),"")</f>
        <v>0.0</v>
      </c>
      <c r="N103" s="48"/>
      <c r="O103" s="53">
        <f>IFERROR(((N103/N16)*100),"")</f>
        <v>0.0</v>
      </c>
      <c r="P103" s="48"/>
      <c r="Q103" s="53">
        <f>IFERROR(((P103/P16)*100),"")</f>
        <v>0.0</v>
      </c>
      <c r="R103" s="48"/>
      <c r="S103" s="53">
        <f>IFERROR(((R103/R16)*100),"")</f>
        <v>0.0</v>
      </c>
      <c r="T103" s="48"/>
      <c r="U103" s="53">
        <f>IFERROR(((T103/T16)*100),"")</f>
        <v>0.0</v>
      </c>
      <c r="V103" s="48"/>
      <c r="W103" s="53">
        <f>IFERROR(((V103/V16)*100),"")</f>
        <v>0.0</v>
      </c>
      <c r="X103" s="48"/>
      <c r="Y103" s="53">
        <f>IFERROR(((X103/X16)*100),"")</f>
        <v>0.0</v>
      </c>
      <c r="Z103" s="48"/>
      <c r="AA103" s="53">
        <f>IFERROR(((Z103/Z16)*100),"")</f>
        <v>0.0</v>
      </c>
      <c r="AB103" s="48"/>
      <c r="AC103" s="53">
        <f>IFERROR(((AB103/AB16)*100),"")</f>
        <v>0.0</v>
      </c>
      <c r="AD103" s="48"/>
      <c r="AE103" s="53">
        <f>IFERROR(((AD103/AD16)*100),"")</f>
        <v>0.0</v>
      </c>
      <c r="AF103" s="48"/>
      <c r="AG103" s="53">
        <f>IFERROR(((AF103/AF16)*100),"")</f>
        <v>0.0</v>
      </c>
      <c r="AH103" s="48"/>
      <c r="AI103" s="53">
        <f>IFERROR(((AH103/AH16)*100),"")</f>
        <v>0.0</v>
      </c>
      <c r="AJ103" s="48"/>
      <c r="AK103" s="53">
        <f>IFERROR(((AJ103/AJ16)*100),"")</f>
        <v>0.0</v>
      </c>
      <c r="AL103" s="48"/>
      <c r="AM103" s="53">
        <f>IFERROR(((AL103/AL16)*100),"")</f>
        <v>0.0</v>
      </c>
      <c r="AN103" s="48"/>
      <c r="AO103" s="53">
        <f>IFERROR(((AN103/AN16)*100),"")</f>
        <v>0.0</v>
      </c>
      <c r="AP103" s="48"/>
      <c r="AQ103" s="53">
        <f>IFERROR(((AP103/AP16)*100),"")</f>
        <v>0.0</v>
      </c>
      <c r="AR103" s="48"/>
      <c r="AS103" s="53">
        <f>IFERROR(((AR103/AR16)*100),"")</f>
        <v>0.0</v>
      </c>
      <c r="AT103" s="48"/>
      <c r="AU103" s="53">
        <f>IFERROR(((AT103/AT16)*100),"")</f>
        <v>0.0</v>
      </c>
      <c r="AV103" s="48"/>
      <c r="AW103" s="53">
        <f>IFERROR(((AV103/AV16)*100),"")</f>
        <v>0.0</v>
      </c>
      <c r="AX103" s="48"/>
      <c r="AY103" s="53">
        <f>IFERROR(((AX103/AX16)*100),"")</f>
        <v>0.0</v>
      </c>
      <c r="AZ103" s="48"/>
      <c r="BA103" s="53">
        <f>IFERROR(((AZ103/AZ16)*100),"")</f>
        <v>0.0</v>
      </c>
      <c r="BB103" s="48"/>
      <c r="BC103" s="53">
        <f>IFERROR(((BB103/BB16)*100),"")</f>
        <v>0.0</v>
      </c>
      <c r="BD103" s="48"/>
      <c r="BE103" s="53">
        <f>IFERROR(((BD103/BD16)*100),"")</f>
        <v>0.0</v>
      </c>
      <c r="BF103" s="48"/>
      <c r="BG103" s="53">
        <f>IFERROR(((BF103/BF16)*100),"")</f>
        <v>0.0</v>
      </c>
      <c r="BH103" s="48"/>
      <c r="BI103" s="53">
        <f>IFERROR(((BH103/BH16)*100),"")</f>
        <v>0.0</v>
      </c>
      <c r="BJ103" s="48"/>
      <c r="BK103" s="53">
        <f>IFERROR(((BJ103/BJ16)*100),"")</f>
        <v>0.0</v>
      </c>
      <c r="BL103" s="48"/>
      <c r="BM103" s="53">
        <f>IFERROR(((BL103/BL16)*100),"")</f>
        <v>0.0</v>
      </c>
      <c r="BN103" s="48"/>
      <c r="BO103" s="53">
        <f>IFERROR(((BN103/BN16)*100),"")</f>
        <v>0.0</v>
      </c>
      <c r="BP103" s="48"/>
      <c r="BQ103" s="53">
        <f>IFERROR(((BP103/BP16)*100),"")</f>
        <v>0.0</v>
      </c>
      <c r="BR103" s="48"/>
      <c r="BS103" s="53">
        <f>IFERROR(((BR103/BR16)*100),"")</f>
        <v>0.0</v>
      </c>
      <c r="BT103" s="48"/>
      <c r="BU103" s="53">
        <f>IFERROR(((BT103/BT16)*100),"")</f>
        <v>0.0</v>
      </c>
      <c r="BV103" s="48"/>
      <c r="BW103" s="53">
        <f>IFERROR(((BV103/BV16)*100),"")</f>
        <v>0.0</v>
      </c>
    </row>
    <row r="104" spans="1:75" ht="16" outlineLevel="1">
      <c r="A104" s="37" t="s">
        <v>100</v>
      </c>
      <c r="B104" s="48"/>
      <c r="C104" s="53">
        <f>IFERROR(((B104/B16)*100),"")</f>
        <v>0.0</v>
      </c>
      <c r="D104" s="48"/>
      <c r="E104" s="53">
        <f>IFERROR(((D104/D16)*100),"")</f>
        <v>0.0</v>
      </c>
      <c r="F104" s="48"/>
      <c r="G104" s="53">
        <f>IFERROR(((F104/F16)*100),"")</f>
        <v>0.0</v>
      </c>
      <c r="H104" s="48"/>
      <c r="I104" s="53">
        <f>IFERROR(((H104/H16)*100),"")</f>
        <v>0.0</v>
      </c>
      <c r="J104" s="48"/>
      <c r="K104" s="53">
        <f>IFERROR(((J104/J16)*100),"")</f>
        <v>0.0</v>
      </c>
      <c r="L104" s="48"/>
      <c r="M104" s="53">
        <f>IFERROR(((L104/L16)*100),"")</f>
        <v>0.0</v>
      </c>
      <c r="N104" s="48"/>
      <c r="O104" s="53">
        <f>IFERROR(((N104/N16)*100),"")</f>
        <v>0.0</v>
      </c>
      <c r="P104" s="48"/>
      <c r="Q104" s="53">
        <f>IFERROR(((P104/P16)*100),"")</f>
        <v>0.0</v>
      </c>
      <c r="R104" s="48"/>
      <c r="S104" s="53">
        <f>IFERROR(((R104/R16)*100),"")</f>
        <v>0.0</v>
      </c>
      <c r="T104" s="48"/>
      <c r="U104" s="53">
        <f>IFERROR(((T104/T16)*100),"")</f>
        <v>0.0</v>
      </c>
      <c r="V104" s="48"/>
      <c r="W104" s="53">
        <f>IFERROR(((V104/V16)*100),"")</f>
        <v>0.0</v>
      </c>
      <c r="X104" s="48"/>
      <c r="Y104" s="53">
        <f>IFERROR(((X104/X16)*100),"")</f>
        <v>0.0</v>
      </c>
      <c r="Z104" s="48"/>
      <c r="AA104" s="53">
        <f>IFERROR(((Z104/Z16)*100),"")</f>
        <v>0.0</v>
      </c>
      <c r="AB104" s="48"/>
      <c r="AC104" s="53">
        <f>IFERROR(((AB104/AB16)*100),"")</f>
        <v>0.0</v>
      </c>
      <c r="AD104" s="48"/>
      <c r="AE104" s="53">
        <f>IFERROR(((AD104/AD16)*100),"")</f>
        <v>0.0</v>
      </c>
      <c r="AF104" s="48"/>
      <c r="AG104" s="53">
        <f>IFERROR(((AF104/AF16)*100),"")</f>
        <v>0.0</v>
      </c>
      <c r="AH104" s="48"/>
      <c r="AI104" s="53">
        <f>IFERROR(((AH104/AH16)*100),"")</f>
        <v>0.0</v>
      </c>
      <c r="AJ104" s="48"/>
      <c r="AK104" s="53">
        <f>IFERROR(((AJ104/AJ16)*100),"")</f>
        <v>0.0</v>
      </c>
      <c r="AL104" s="48"/>
      <c r="AM104" s="53">
        <f>IFERROR(((AL104/AL16)*100),"")</f>
        <v>0.0</v>
      </c>
      <c r="AN104" s="48"/>
      <c r="AO104" s="53">
        <f>IFERROR(((AN104/AN16)*100),"")</f>
        <v>0.0</v>
      </c>
      <c r="AP104" s="48"/>
      <c r="AQ104" s="53">
        <f>IFERROR(((AP104/AP16)*100),"")</f>
        <v>0.0</v>
      </c>
      <c r="AR104" s="48"/>
      <c r="AS104" s="53">
        <f>IFERROR(((AR104/AR16)*100),"")</f>
        <v>0.0</v>
      </c>
      <c r="AT104" s="48"/>
      <c r="AU104" s="53">
        <f>IFERROR(((AT104/AT16)*100),"")</f>
        <v>0.0</v>
      </c>
      <c r="AV104" s="48"/>
      <c r="AW104" s="53">
        <f>IFERROR(((AV104/AV16)*100),"")</f>
        <v>0.0</v>
      </c>
      <c r="AX104" s="48"/>
      <c r="AY104" s="53">
        <f>IFERROR(((AX104/AX16)*100),"")</f>
        <v>0.0</v>
      </c>
      <c r="AZ104" s="48"/>
      <c r="BA104" s="53">
        <f>IFERROR(((AZ104/AZ16)*100),"")</f>
        <v>0.0</v>
      </c>
      <c r="BB104" s="48"/>
      <c r="BC104" s="53">
        <f>IFERROR(((BB104/BB16)*100),"")</f>
        <v>0.0</v>
      </c>
      <c r="BD104" s="48"/>
      <c r="BE104" s="53">
        <f>IFERROR(((BD104/BD16)*100),"")</f>
        <v>0.0</v>
      </c>
      <c r="BF104" s="48"/>
      <c r="BG104" s="53">
        <f>IFERROR(((BF104/BF16)*100),"")</f>
        <v>0.0</v>
      </c>
      <c r="BH104" s="49">
        <v>-1410.31</v>
      </c>
      <c r="BI104" s="53">
        <f>IFERROR(((BH104/BH16)*100),"")</f>
        <v>-0.4965820482020956</v>
      </c>
      <c r="BJ104" s="48"/>
      <c r="BK104" s="53">
        <f>IFERROR(((BJ104/BJ16)*100),"")</f>
        <v>0.0</v>
      </c>
      <c r="BL104" s="48"/>
      <c r="BM104" s="53">
        <f>IFERROR(((BL104/BL16)*100),"")</f>
        <v>0.0</v>
      </c>
      <c r="BN104" s="48"/>
      <c r="BO104" s="53">
        <f>IFERROR(((BN104/BN16)*100),"")</f>
        <v>0.0</v>
      </c>
      <c r="BP104" s="48"/>
      <c r="BQ104" s="53">
        <f>IFERROR(((BP104/BP16)*100),"")</f>
        <v>0.0</v>
      </c>
      <c r="BR104" s="49">
        <v>0.01</v>
      </c>
      <c r="BS104" s="53">
        <f>IFERROR(((BR104/BR16)*100),"")</f>
        <v>3.348586367476279E-6</v>
      </c>
      <c r="BT104" s="49">
        <v>-2028.85</v>
      </c>
      <c r="BU104" s="53">
        <f>IFERROR(((BT104/BT16)*100),"")</f>
        <v>-0.49610151285714366</v>
      </c>
      <c r="BV104" s="49">
        <f>B104+D104+F104+H104+J104+L104+N104+P104+R104+T104+V104+X104+Z104+AB104+AD104+AF104+AH104+AJ104+AL104+AN104+AP104+AR104+AT104+AV104+AX104+AZ104+BB104+BD104+BF104+BH104+BJ104+BL104+BN104+BP104+BR104+BT104</f>
        <v>-3439.1499999999996</v>
      </c>
      <c r="BW104" s="53">
        <f>IFERROR(((BV104/BV16)*100),"")</f>
        <v>-0.07244615354297798</v>
      </c>
    </row>
    <row r="105" spans="1:75" ht="16">
      <c r="A105" s="38" t="s">
        <v>101</v>
      </c>
      <c r="B105" s="51"/>
      <c r="C105" s="54">
        <f>IFERROR(((B105/B16)*100),"")</f>
        <v>0.0</v>
      </c>
      <c r="D105" s="51"/>
      <c r="E105" s="54">
        <f>IFERROR(((D105/D16)*100),"")</f>
        <v>0.0</v>
      </c>
      <c r="F105" s="51"/>
      <c r="G105" s="54">
        <f>IFERROR(((F105/F16)*100),"")</f>
        <v>0.0</v>
      </c>
      <c r="H105" s="51"/>
      <c r="I105" s="54">
        <f>IFERROR(((H105/H16)*100),"")</f>
        <v>0.0</v>
      </c>
      <c r="J105" s="51"/>
      <c r="K105" s="54">
        <f>IFERROR(((J105/J16)*100),"")</f>
        <v>0.0</v>
      </c>
      <c r="L105" s="51"/>
      <c r="M105" s="54">
        <f>IFERROR(((L105/L16)*100),"")</f>
        <v>0.0</v>
      </c>
      <c r="N105" s="51"/>
      <c r="O105" s="54">
        <f>IFERROR(((N105/N16)*100),"")</f>
        <v>0.0</v>
      </c>
      <c r="P105" s="51"/>
      <c r="Q105" s="54">
        <f>IFERROR(((P105/P16)*100),"")</f>
        <v>0.0</v>
      </c>
      <c r="R105" s="51"/>
      <c r="S105" s="54">
        <f>IFERROR(((R105/R16)*100),"")</f>
        <v>0.0</v>
      </c>
      <c r="T105" s="51"/>
      <c r="U105" s="54">
        <f>IFERROR(((T105/T16)*100),"")</f>
        <v>0.0</v>
      </c>
      <c r="V105" s="51"/>
      <c r="W105" s="54">
        <f>IFERROR(((V105/V16)*100),"")</f>
        <v>0.0</v>
      </c>
      <c r="X105" s="51"/>
      <c r="Y105" s="54">
        <f>IFERROR(((X105/X16)*100),"")</f>
        <v>0.0</v>
      </c>
      <c r="Z105" s="51"/>
      <c r="AA105" s="54">
        <f>IFERROR(((Z105/Z16)*100),"")</f>
        <v>0.0</v>
      </c>
      <c r="AB105" s="51"/>
      <c r="AC105" s="54">
        <f>IFERROR(((AB105/AB16)*100),"")</f>
        <v>0.0</v>
      </c>
      <c r="AD105" s="51"/>
      <c r="AE105" s="54">
        <f>IFERROR(((AD105/AD16)*100),"")</f>
        <v>0.0</v>
      </c>
      <c r="AF105" s="51"/>
      <c r="AG105" s="54">
        <f>IFERROR(((AF105/AF16)*100),"")</f>
        <v>0.0</v>
      </c>
      <c r="AH105" s="51"/>
      <c r="AI105" s="54">
        <f>IFERROR(((AH105/AH16)*100),"")</f>
        <v>0.0</v>
      </c>
      <c r="AJ105" s="51"/>
      <c r="AK105" s="54">
        <f>IFERROR(((AJ105/AJ16)*100),"")</f>
        <v>0.0</v>
      </c>
      <c r="AL105" s="51"/>
      <c r="AM105" s="54">
        <f>IFERROR(((AL105/AL16)*100),"")</f>
        <v>0.0</v>
      </c>
      <c r="AN105" s="51"/>
      <c r="AO105" s="54">
        <f>IFERROR(((AN105/AN16)*100),"")</f>
        <v>0.0</v>
      </c>
      <c r="AP105" s="51"/>
      <c r="AQ105" s="54">
        <f>IFERROR(((AP105/AP16)*100),"")</f>
        <v>0.0</v>
      </c>
      <c r="AR105" s="51"/>
      <c r="AS105" s="54">
        <f>IFERROR(((AR105/AR16)*100),"")</f>
        <v>0.0</v>
      </c>
      <c r="AT105" s="51"/>
      <c r="AU105" s="54">
        <f>IFERROR(((AT105/AT16)*100),"")</f>
        <v>0.0</v>
      </c>
      <c r="AV105" s="51"/>
      <c r="AW105" s="54">
        <f>IFERROR(((AV105/AV16)*100),"")</f>
        <v>0.0</v>
      </c>
      <c r="AX105" s="51"/>
      <c r="AY105" s="54">
        <f>IFERROR(((AX105/AX16)*100),"")</f>
        <v>0.0</v>
      </c>
      <c r="AZ105" s="51"/>
      <c r="BA105" s="54">
        <f>IFERROR(((AZ105/AZ16)*100),"")</f>
        <v>0.0</v>
      </c>
      <c r="BB105" s="51"/>
      <c r="BC105" s="54">
        <f>IFERROR(((BB105/BB16)*100),"")</f>
        <v>0.0</v>
      </c>
      <c r="BD105" s="51"/>
      <c r="BE105" s="54">
        <f>IFERROR(((BD105/BD16)*100),"")</f>
        <v>0.0</v>
      </c>
      <c r="BF105" s="51"/>
      <c r="BG105" s="54">
        <f>IFERROR(((BF105/BF16)*100),"")</f>
        <v>0.0</v>
      </c>
      <c r="BH105" s="50">
        <f>BH103+BH104</f>
        <v>-1410.31</v>
      </c>
      <c r="BI105" s="54">
        <f>IFERROR(((BH105/BH16)*100),"")</f>
        <v>-0.4965820482020956</v>
      </c>
      <c r="BJ105" s="51"/>
      <c r="BK105" s="54">
        <f>IFERROR(((BJ105/BJ16)*100),"")</f>
        <v>0.0</v>
      </c>
      <c r="BL105" s="51"/>
      <c r="BM105" s="54">
        <f>IFERROR(((BL105/BL16)*100),"")</f>
        <v>0.0</v>
      </c>
      <c r="BN105" s="51"/>
      <c r="BO105" s="54">
        <f>IFERROR(((BN105/BN16)*100),"")</f>
        <v>0.0</v>
      </c>
      <c r="BP105" s="51"/>
      <c r="BQ105" s="54">
        <f>IFERROR(((BP105/BP16)*100),"")</f>
        <v>0.0</v>
      </c>
      <c r="BR105" s="50">
        <f>BR103+BR104</f>
        <v>0.01</v>
      </c>
      <c r="BS105" s="54">
        <f>IFERROR(((BR105/BR16)*100),"")</f>
        <v>3.348586367476279E-6</v>
      </c>
      <c r="BT105" s="50">
        <f>BT103+BT104</f>
        <v>-2028.85</v>
      </c>
      <c r="BU105" s="54">
        <f>IFERROR(((BT105/BT16)*100),"")</f>
        <v>-0.49610151285714366</v>
      </c>
      <c r="BV105" s="50">
        <f>B105+D105+F105+H105+J105+L105+N105+P105+R105+T105+V105+X105+Z105+AB105+AD105+AF105+AH105+AJ105+AL105+AN105+AP105+AR105+AT105+AV105+AX105+AZ105+BB105+BD105+BF105+BH105+BJ105+BL105+BN105+BP105+BR105+BT105</f>
        <v>-3439.1499999999996</v>
      </c>
      <c r="BW105" s="54">
        <f>IFERROR(((BV105/BV16)*100),"")</f>
        <v>-0.07244615354297798</v>
      </c>
    </row>
    <row r="106" spans="1:75" ht="16">
      <c r="A106" s="38" t="s">
        <v>102</v>
      </c>
      <c r="B106" s="51"/>
      <c r="C106" s="54">
        <f>IFERROR(((B106/B16)*100),"")</f>
        <v>0.0</v>
      </c>
      <c r="D106" s="51"/>
      <c r="E106" s="54">
        <f>IFERROR(((D106/D16)*100),"")</f>
        <v>0.0</v>
      </c>
      <c r="F106" s="51"/>
      <c r="G106" s="54">
        <f>IFERROR(((F106/F16)*100),"")</f>
        <v>0.0</v>
      </c>
      <c r="H106" s="51"/>
      <c r="I106" s="54">
        <f>IFERROR(((H106/H16)*100),"")</f>
        <v>0.0</v>
      </c>
      <c r="J106" s="51"/>
      <c r="K106" s="54">
        <f>IFERROR(((J106/J16)*100),"")</f>
        <v>0.0</v>
      </c>
      <c r="L106" s="51"/>
      <c r="M106" s="54">
        <f>IFERROR(((L106/L16)*100),"")</f>
        <v>0.0</v>
      </c>
      <c r="N106" s="51"/>
      <c r="O106" s="54">
        <f>IFERROR(((N106/N16)*100),"")</f>
        <v>0.0</v>
      </c>
      <c r="P106" s="51"/>
      <c r="Q106" s="54">
        <f>IFERROR(((P106/P16)*100),"")</f>
        <v>0.0</v>
      </c>
      <c r="R106" s="50">
        <f>R101-R105</f>
        <v>-349.0</v>
      </c>
      <c r="S106" s="54">
        <f>IFERROR(((R106/R16)*100),"")</f>
        <v>-0.7342755624677044</v>
      </c>
      <c r="T106" s="50">
        <f>T101-T105</f>
        <v>349.0</v>
      </c>
      <c r="U106" s="54">
        <f>IFERROR(((T106/T16)*100),"")</f>
        <v>1.5748599999097501</v>
      </c>
      <c r="V106" s="50">
        <f>V101-V105</f>
        <v>0.0</v>
      </c>
      <c r="W106" s="54">
        <f>IFERROR(((V106/V16)*100),"")</f>
        <v>0.0</v>
      </c>
      <c r="X106" s="50">
        <f>X101-X105</f>
        <v>0.0</v>
      </c>
      <c r="Y106" s="54">
        <f>IFERROR(((X106/X16)*100),"")</f>
        <v>0.0</v>
      </c>
      <c r="Z106" s="50">
        <f>Z101-Z105</f>
        <v>-698.0</v>
      </c>
      <c r="AA106" s="54">
        <f>IFERROR(((Z106/Z16)*100),"")</f>
        <v>-3.328334473772677</v>
      </c>
      <c r="AB106" s="50">
        <f>AB101-AB105</f>
        <v>-75.0</v>
      </c>
      <c r="AC106" s="54">
        <f>IFERROR(((AB106/AB16)*100),"")</f>
        <v>-0.029249580941253857</v>
      </c>
      <c r="AD106" s="50">
        <f>AD101-AD105</f>
        <v>793.0</v>
      </c>
      <c r="AE106" s="54">
        <f>IFERROR(((AD106/AD16)*100),"")</f>
        <v>0.9930981556676974</v>
      </c>
      <c r="AF106" s="50">
        <f>AF101-AF105</f>
        <v>10.0</v>
      </c>
      <c r="AG106" s="54">
        <f>IFERROR(((AF106/AF16)*100),"")</f>
        <v>0.006835769943529706</v>
      </c>
      <c r="AH106" s="50">
        <f>AH101-AH105</f>
        <v>10.0</v>
      </c>
      <c r="AI106" s="54">
        <f>IFERROR(((AH106/AH16)*100),"")</f>
        <v>0.020207310843404658</v>
      </c>
      <c r="AJ106" s="50">
        <f>AJ101-AJ105</f>
        <v>-339.0</v>
      </c>
      <c r="AK106" s="54">
        <f>IFERROR(((AJ106/AJ16)*100),"")</f>
        <v>-0.6797941126220322</v>
      </c>
      <c r="AL106" s="50">
        <f>AL101-AL105</f>
        <v>359.0</v>
      </c>
      <c r="AM106" s="54">
        <f>IFERROR(((AL106/AL16)*100),"")</f>
        <v>0.7746491637673066</v>
      </c>
      <c r="AN106" s="50">
        <f>AN101-AN105</f>
        <v>10.0</v>
      </c>
      <c r="AO106" s="54">
        <f>IFERROR(((AN106/AN16)*100),"")</f>
        <v>0.0599935087023584</v>
      </c>
      <c r="AP106" s="51"/>
      <c r="AQ106" s="54">
        <f>IFERROR(((AP106/AP16)*100),"")</f>
        <v>0.0</v>
      </c>
      <c r="AR106" s="50">
        <f>AR101-AR105</f>
        <v>923.56</v>
      </c>
      <c r="AS106" s="54">
        <f>IFERROR(((AR106/AR16)*100),"")</f>
        <v>0.4531217940710693</v>
      </c>
      <c r="AT106" s="50">
        <f>AT101-AT105</f>
        <v>-17.0</v>
      </c>
      <c r="AU106" s="54">
        <f>IFERROR(((AT106/AT16)*100),"")</f>
        <v>-0.014005143018049003</v>
      </c>
      <c r="AV106" s="50">
        <f>AV101-AV105</f>
        <v>801.8</v>
      </c>
      <c r="AW106" s="54">
        <f>IFERROR(((AV106/AV16)*100),"")</f>
        <v>0.775205565314646</v>
      </c>
      <c r="AX106" s="51"/>
      <c r="AY106" s="54">
        <f>IFERROR(((AX106/AX16)*100),"")</f>
        <v>0.0</v>
      </c>
      <c r="AZ106" s="50">
        <f>AZ101-AZ105</f>
        <v>10.0</v>
      </c>
      <c r="BA106" s="54">
        <f>IFERROR(((AZ106/AZ16)*100),"")</f>
        <v>0.0053572569858497164</v>
      </c>
      <c r="BB106" s="51"/>
      <c r="BC106" s="54">
        <f>IFERROR(((BB106/BB16)*100),"")</f>
        <v>0.0</v>
      </c>
      <c r="BD106" s="50">
        <f>BD101-BD105</f>
        <v>2512.17</v>
      </c>
      <c r="BE106" s="54">
        <f>IFERROR(((BD106/BD16)*100),"")</f>
        <v>2.133042403321004</v>
      </c>
      <c r="BF106" s="50">
        <f>BF101-BF105</f>
        <v>10.0</v>
      </c>
      <c r="BG106" s="54">
        <f>IFERROR(((BF106/BF16)*100),"")</f>
        <v>0.007338333575987563</v>
      </c>
      <c r="BH106" s="50">
        <f>BH101-BH105</f>
        <v>1420.31</v>
      </c>
      <c r="BI106" s="54">
        <f>IFERROR(((BH106/BH16)*100),"")</f>
        <v>0.5001031325608685</v>
      </c>
      <c r="BJ106" s="50">
        <f>BJ101-BJ105</f>
        <v>524.07</v>
      </c>
      <c r="BK106" s="54">
        <f>IFERROR(((BJ106/BJ16)*100),"")</f>
        <v>0.3862452841438524</v>
      </c>
      <c r="BL106" s="50">
        <f>BL101-BL105</f>
        <v>5836.05</v>
      </c>
      <c r="BM106" s="54">
        <f>IFERROR(((BL106/BL16)*100),"")</f>
        <v>4.296518804176275</v>
      </c>
      <c r="BN106" s="50">
        <f>BN101-BN105</f>
        <v>10.0</v>
      </c>
      <c r="BO106" s="54">
        <f>IFERROR(((BN106/BN16)*100),"")</f>
        <v>0.0052206955052317644</v>
      </c>
      <c r="BP106" s="50">
        <f>BP101-BP105</f>
        <v>7451.03</v>
      </c>
      <c r="BQ106" s="54">
        <f>IFERROR(((BP106/BP16)*100),"")</f>
        <v>2.3726880157415158</v>
      </c>
      <c r="BR106" s="50">
        <f>BR101-BR105</f>
        <v>2164.35</v>
      </c>
      <c r="BS106" s="54">
        <f>IFERROR(((BR106/BR16)*100),"")</f>
        <v>0.7247512904447284</v>
      </c>
      <c r="BT106" s="50">
        <f>BT101-BT105</f>
        <v>9334.95</v>
      </c>
      <c r="BU106" s="54">
        <f>IFERROR(((BT106/BT16)*100),"")</f>
        <v>2.2826146917937717</v>
      </c>
      <c r="BV106" s="50">
        <f>B106+D106+F106+H106+J106+L106+N106+P106+R106+T106+V106+X106+Z106+AB106+AD106+AF106+AH106+AJ106+AL106+AN106+AP106+AR106+AT106+AV106+AX106+AZ106+BB106+BD106+BF106+BH106+BJ106+BL106+BN106+BP106+BR106+BT106</f>
        <v>31051.289999999997</v>
      </c>
      <c r="BW106" s="54">
        <f>IFERROR(((BV106/BV16)*100),"")</f>
        <v>0.6540995661856962</v>
      </c>
    </row>
    <row r="107" spans="1:75" ht="16">
      <c r="A107" s="38" t="s">
        <v>103</v>
      </c>
      <c r="B107" s="50">
        <f>B95+B106</f>
        <v>-74130.76999999999</v>
      </c>
      <c r="C107" s="54">
        <f>IFERROR(((B107/B16)*100),"")</f>
        <v>-406.3148888496689</v>
      </c>
      <c r="D107" s="50">
        <f>D95+D106</f>
        <v>-34908.569999999985</v>
      </c>
      <c r="E107" s="54">
        <f>IFERROR(((D107/D16)*100),"")</f>
        <v>-101.0815093179194</v>
      </c>
      <c r="F107" s="50">
        <f>F95+F106</f>
        <v>23454.47999999998</v>
      </c>
      <c r="G107" s="54">
        <f>IFERROR(((F107/F16)*100),"")</f>
        <v>20.100540065622354</v>
      </c>
      <c r="H107" s="50">
        <f>H95+H106</f>
        <v>157951.51</v>
      </c>
      <c r="I107" s="54">
        <f>IFERROR(((H107/H16)*100),"")</f>
        <v>67.94990159081266</v>
      </c>
      <c r="J107" s="50">
        <f>J95+J106</f>
        <v>3754.3300000000017</v>
      </c>
      <c r="K107" s="54">
        <f>IFERROR(((J107/J16)*100),"")</f>
        <v>3.6963152236699353</v>
      </c>
      <c r="L107" s="50">
        <f>L95+L106</f>
        <v>-37521.00000000001</v>
      </c>
      <c r="M107" s="54">
        <f>IFERROR(((L107/L16)*100),"")</f>
        <v>-71.84737817674905</v>
      </c>
      <c r="N107" s="50">
        <f>N95+N106</f>
        <v>202169.62000000002</v>
      </c>
      <c r="O107" s="54">
        <f>IFERROR(((N107/N16)*100),"")</f>
        <v>75.70422624870457</v>
      </c>
      <c r="P107" s="50">
        <f>P95+P106</f>
        <v>-75433.54000000001</v>
      </c>
      <c r="Q107" s="54">
        <f>IFERROR(((P107/P16)*100),"")</f>
        <v>-151.92820737156597</v>
      </c>
      <c r="R107" s="50">
        <f>R95+R106</f>
        <v>-42103.50999999999</v>
      </c>
      <c r="S107" s="54">
        <f>IFERROR(((R107/R16)*100),"")</f>
        <v>-88.5833194473198</v>
      </c>
      <c r="T107" s="50">
        <f>T95+T106</f>
        <v>-76483.48999999999</v>
      </c>
      <c r="U107" s="54">
        <f>IFERROR(((T107/T16)*100),"")</f>
        <v>-345.1312007292188</v>
      </c>
      <c r="V107" s="50">
        <f>V95+V106</f>
        <v>-64600.959999999985</v>
      </c>
      <c r="W107" s="54">
        <f>IFERROR(((V107/V16)*100),"")</f>
        <v>-169.6175836732636</v>
      </c>
      <c r="X107" s="50">
        <f>X95+X106</f>
        <v>19596.619999999995</v>
      </c>
      <c r="Y107" s="54">
        <f>IFERROR(((X107/X16)*100),"")</f>
        <v>11.585931118509516</v>
      </c>
      <c r="Z107" s="50">
        <f>Z95+Z106</f>
        <v>-64839.71000000001</v>
      </c>
      <c r="AA107" s="54">
        <f>IFERROR(((Z107/Z16)*100),"")</f>
        <v>-309.1808625536146</v>
      </c>
      <c r="AB107" s="50">
        <f>AB95+AB106</f>
        <v>155932.40999999997</v>
      </c>
      <c r="AC107" s="54">
        <f>IFERROR(((AB107/AB16)*100),"")</f>
        <v>60.812768635463755</v>
      </c>
      <c r="AD107" s="50">
        <f>AD95+AD106</f>
        <v>-21679.540000000008</v>
      </c>
      <c r="AE107" s="54">
        <f>IFERROR(((AD107/AD16)*100),"")</f>
        <v>-27.149951058920657</v>
      </c>
      <c r="AF107" s="50">
        <f>AF95+AF106</f>
        <v>52809.37999999999</v>
      </c>
      <c r="AG107" s="54">
        <f>IFERROR(((AF107/AF16)*100),"")</f>
        <v>36.09927725404386</v>
      </c>
      <c r="AH107" s="50">
        <f>AH95+AH106</f>
        <v>-62631.01</v>
      </c>
      <c r="AI107" s="54">
        <f>IFERROR(((AH107/AH16)*100),"")</f>
        <v>-126.56042875063855</v>
      </c>
      <c r="AJ107" s="50">
        <f>AJ95+AJ106</f>
        <v>-54381.100000000006</v>
      </c>
      <c r="AK107" s="54">
        <f>IFERROR(((AJ107/AJ16)*100),"")</f>
        <v>-109.05000477259586</v>
      </c>
      <c r="AL107" s="50">
        <f>AL95+AL106</f>
        <v>-65731.61000000002</v>
      </c>
      <c r="AM107" s="54">
        <f>IFERROR(((AL107/AL16)*100),"")</f>
        <v>-141.8354783275174</v>
      </c>
      <c r="AN107" s="50">
        <f>AN95+AN106</f>
        <v>-98758.78</v>
      </c>
      <c r="AO107" s="54">
        <f>IFERROR(((AN107/AN16)*100),"")</f>
        <v>-592.4885727364299</v>
      </c>
      <c r="AP107" s="50">
        <f>AP95+AP106</f>
        <v>-85196.28999999998</v>
      </c>
      <c r="AQ107" s="54">
        <f>IFERROR(((AP107/AP16)*100),"")</f>
        <v>-275.7184688285402</v>
      </c>
      <c r="AR107" s="50">
        <f>AR95+AR106</f>
        <v>100911.79000000001</v>
      </c>
      <c r="AS107" s="54">
        <f>IFERROR(((AR107/AR16)*100),"")</f>
        <v>49.509865442118546</v>
      </c>
      <c r="AT107" s="50">
        <f>AT95+AT106</f>
        <v>-44332.109999999986</v>
      </c>
      <c r="AU107" s="54">
        <f>IFERROR(((AT107/AT16)*100),"")</f>
        <v>-36.52220828481648</v>
      </c>
      <c r="AV107" s="50">
        <f>AV95+AV106</f>
        <v>-13672.919999999987</v>
      </c>
      <c r="AW107" s="54">
        <f>IFERROR(((AV107/AV16)*100),"")</f>
        <v>-13.219410923050537</v>
      </c>
      <c r="AX107" s="50">
        <f>AX95+AX106</f>
        <v>-79615.08999999997</v>
      </c>
      <c r="AY107" s="54">
        <f>IFERROR(((AX107/AX16)*100),"")</f>
        <v>-114.038484704336</v>
      </c>
      <c r="AZ107" s="50">
        <f>AZ95+AZ106</f>
        <v>66816.04000000001</v>
      </c>
      <c r="BA107" s="54">
        <f>IFERROR(((AZ107/AZ16)*100),"")</f>
        <v>35.79506970568141</v>
      </c>
      <c r="BB107" s="50">
        <f>BB95+BB106</f>
        <v>65728.22</v>
      </c>
      <c r="BC107" s="54">
        <f>IFERROR(((BB107/BB16)*100),"")</f>
        <v>34.01927179499813</v>
      </c>
      <c r="BD107" s="50">
        <f>BD95+BD106</f>
        <v>-7100.2600000000075</v>
      </c>
      <c r="BE107" s="54">
        <f>IFERROR(((BD107/BD16)*100),"")</f>
        <v>-6.02871447975416</v>
      </c>
      <c r="BF107" s="50">
        <f>BF95+BF106</f>
        <v>23517.28</v>
      </c>
      <c r="BG107" s="54">
        <f>IFERROR(((BF107/BF16)*100),"")</f>
        <v>17.25776454399008</v>
      </c>
      <c r="BH107" s="50">
        <f>BH95+BH106</f>
        <v>177192.69999999998</v>
      </c>
      <c r="BI107" s="54">
        <f>IFERROR(((BH107/BH16)*100),"")</f>
        <v>62.39104444587322</v>
      </c>
      <c r="BJ107" s="50">
        <f>BJ95+BJ106</f>
        <v>-29458.999999999978</v>
      </c>
      <c r="BK107" s="54">
        <f>IFERROR(((BJ107/BJ16)*100),"")</f>
        <v>-21.711603078966053</v>
      </c>
      <c r="BL107" s="50">
        <f>BL95+BL106</f>
        <v>-17220.23000000003</v>
      </c>
      <c r="BM107" s="54">
        <f>IFERROR(((BL107/BL16)*100),"")</f>
        <v>-12.677588781323076</v>
      </c>
      <c r="BN107" s="50">
        <f>BN95+BN106</f>
        <v>46873.07999999996</v>
      </c>
      <c r="BO107" s="54">
        <f>IFERROR(((BN107/BN16)*100),"")</f>
        <v>24.471007807236866</v>
      </c>
      <c r="BP107" s="50">
        <f>BP95+BP106</f>
        <v>171593.63000000003</v>
      </c>
      <c r="BQ107" s="54">
        <f>IFERROR(((BP107/BP16)*100),"")</f>
        <v>54.641861524995065</v>
      </c>
      <c r="BR107" s="50">
        <f>BR95+BR106</f>
        <v>123291.16999999998</v>
      </c>
      <c r="BS107" s="54">
        <f>IFERROR(((BR107/BR16)*100),"")</f>
        <v>41.285113109220035</v>
      </c>
      <c r="BT107" s="50">
        <f>BT95+BT106</f>
        <v>93873.67999999998</v>
      </c>
      <c r="BU107" s="54">
        <f>IFERROR(((BT107/BT16)*100),"")</f>
        <v>22.95432124872089</v>
      </c>
      <c r="BV107" s="50">
        <f>B107+D107+F107+H107+J107+L107+N107+P107+R107+T107+V107+X107+Z107+AB107+AD107+AF107+AH107+AJ107+AL107+AN107+AP107+AR107+AT107+AV107+AX107+AZ107+BB107+BD107+BF107+BH107+BJ107+BL107+BN107+BP107+BR107+BT107</f>
        <v>435666.45000000007</v>
      </c>
      <c r="BW107" s="54">
        <f>IFERROR(((BV107/BV16)*100),"")</f>
        <v>9.177371888467833</v>
      </c>
    </row>
    <row r="111" spans="1:1" ht="16">
      <c r="A111" s="55" t="s">
        <v>145</v>
      </c>
    </row>
  </sheetData>
  <mergeCells count="41">
    <mergeCell ref="A1:BW1"/>
    <mergeCell ref="A2:BW2"/>
    <mergeCell ref="A3:BW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A111:BW1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